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64011"/>
  <mc:AlternateContent xmlns:mc="http://schemas.openxmlformats.org/markup-compatibility/2006">
    <mc:Choice Requires="x15">
      <x15ac:absPath xmlns:x15ac="http://schemas.microsoft.com/office/spreadsheetml/2010/11/ac" url="s:\"/>
    </mc:Choice>
  </mc:AlternateContent>
  <bookViews>
    <workbookView xWindow="0" yWindow="0" windowWidth="23040" windowHeight="9060"/>
  </bookViews>
  <sheets>
    <sheet name="Tabelle1" sheetId="1" r:id="rId1"/>
  </sheets>
  <definedNames>
    <definedName name="_IDVTrackerBlocked103_" hidden="1">0</definedName>
    <definedName name="_IDVTrackerEx103_" hidden="1">0</definedName>
    <definedName name="_IDVTrackerFreigabeDateiID103_" hidden="1">-1</definedName>
    <definedName name="_IDVTrackerFreigabeStatus103_" hidden="1">0</definedName>
    <definedName name="_IDVTrackerFreigabeVersion103_" hidden="1">-1</definedName>
    <definedName name="_IDVTrackerID103_" hidden="1">193919</definedName>
    <definedName name="_IDVTrackerMajorVersion103_" hidden="1">1</definedName>
    <definedName name="_IDVTrackerMinorVersion103_" hidden="1">0</definedName>
    <definedName name="_IDVTrackerVersion103_" hidden="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6" i="1" l="1"/>
  <c r="G14" i="1"/>
  <c r="G11" i="1"/>
  <c r="G12" i="1"/>
  <c r="G10" i="1"/>
  <c r="H10" i="1"/>
  <c r="F14" i="1"/>
  <c r="C14" i="1"/>
  <c r="C38" i="1" l="1"/>
  <c r="C24" i="1"/>
  <c r="C26" i="1"/>
  <c r="C27" i="1"/>
  <c r="C28" i="1"/>
  <c r="C29" i="1"/>
  <c r="C30" i="1"/>
  <c r="C25" i="1"/>
  <c r="C31" i="1"/>
  <c r="C11" i="1"/>
  <c r="C12" i="1"/>
  <c r="C10" i="1"/>
  <c r="F42" i="1"/>
  <c r="F38" i="1"/>
  <c r="F37" i="1"/>
  <c r="F36" i="1"/>
  <c r="F31" i="1"/>
  <c r="F30" i="1"/>
  <c r="F29" i="1"/>
  <c r="F28" i="1"/>
  <c r="F27" i="1"/>
  <c r="F26" i="1"/>
  <c r="F25" i="1"/>
  <c r="F24" i="1"/>
  <c r="F20" i="1"/>
  <c r="F19" i="1"/>
  <c r="F18" i="1"/>
  <c r="C36" i="1" l="1"/>
  <c r="F23" i="1"/>
  <c r="F35" i="1"/>
  <c r="E21" i="1"/>
  <c r="F12" i="1"/>
  <c r="F11" i="1"/>
  <c r="F10" i="1"/>
  <c r="B10" i="1"/>
  <c r="C23" i="1" l="1"/>
  <c r="E35" i="1"/>
  <c r="F21" i="1"/>
  <c r="F33" i="1" s="1"/>
  <c r="C21" i="1"/>
  <c r="B33" i="1" l="1"/>
  <c r="F40" i="1"/>
  <c r="B40" i="1" l="1"/>
  <c r="B44" i="1" s="1"/>
</calcChain>
</file>

<file path=xl/sharedStrings.xml><?xml version="1.0" encoding="utf-8"?>
<sst xmlns="http://schemas.openxmlformats.org/spreadsheetml/2006/main" count="26" uniqueCount="26">
  <si>
    <t>Das antragstellende Unternehmen ist:</t>
  </si>
  <si>
    <t>Das Unternehmen hat eine Verbrauchsstelle in Sachsen-Anhalt.</t>
  </si>
  <si>
    <t>Das Unternehmen wird in Sachsen-Anhalt steuerlich geführt.</t>
  </si>
  <si>
    <t>Das Unternehmen ist ein kleines oder mittelständisches Unternehmen.</t>
  </si>
  <si>
    <t>Kurzcheck zur Antragsberechtigung in der Energie-Härtefallhilfe I Sachsen-Anhalt 2023</t>
  </si>
  <si>
    <t>Stand: 29.03.2023</t>
  </si>
  <si>
    <t>1.) Ist das Unternehmen grundsätzlich antragsberechtigt?</t>
  </si>
  <si>
    <t>2.) Handelt es sich um ein kleines oder mittleres Unternehmen (KMU)?</t>
  </si>
  <si>
    <t>Anzahl Mitarbeiter (VZÄ) im Unternehmen (inkl. Inhaber):</t>
  </si>
  <si>
    <t>Jahresumsatz (in TEUR):</t>
  </si>
  <si>
    <t>Bilanzsumme (in TEUR):</t>
  </si>
  <si>
    <t>Unternehmen der Finanzdienstleistung nach NACE Code Gruppe 64:</t>
  </si>
  <si>
    <t>Versicherungen, Rückversicherungen und Pensionskassen nach 
NACE Code Gruppe 65:</t>
  </si>
  <si>
    <t>Unternehmen der Energieversorgung nach NACE Code Gruppe 35:</t>
  </si>
  <si>
    <t>Unternehmen in Schwierigkeiten zum oder seit 31.12.2021:</t>
  </si>
  <si>
    <t>Sanktionierte Unternehmen, Gesellschafter oder Branche:</t>
  </si>
  <si>
    <t>Vereine die ausschließlich gesellige oder sportliche Zwecke verfolgen:</t>
  </si>
  <si>
    <t>öffentliche Unternehmen:</t>
  </si>
  <si>
    <t>Zahlung von Boni oder Dividenden in 2022:</t>
  </si>
  <si>
    <t>4.) Liegt eine besondere Härte vor?</t>
  </si>
  <si>
    <t>3.) Prüfung von Förderausschlüssen nach Ziff. 3.5 der Richtlinie:</t>
  </si>
  <si>
    <t>5.) Das Unternehmen ist lt. Liquiditätsplan fortführungsfähig?</t>
  </si>
  <si>
    <t>mindestens Verdreifachung des Arbeitspreises je kwh für Strom, leitungsgebundenes Erdgas oder Fernwärme im Vergleichszeitraum (2 aufeinanderfolgende Monate Juni- November 2022 zu 2021)</t>
  </si>
  <si>
    <t>Reduzierung des operativen Cash-Flow (inkl. Soforthilfe Dezember 2022) im 2. Halbjahr 2022 gegenüber dem 2. Halbjahr 2021 um mindestens 25 %</t>
  </si>
  <si>
    <t>mindestens Verdreifachung der Beschaffungskosten für Heizöl und/oder Holz (Pellets oder Hackschnitzel) und/oder LPG (Nicht-Leitungsgebundene-Energieträger) zwischen Juni und Dezember 2022 gegenüber dem Durchschnittspreis der Jahre 2018 bis 2021</t>
  </si>
  <si>
    <t>Das Unternehmen wird im Haupterwerb geführt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</si>
</sst>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_ ;\-#,##0\ "/>
  </numFmts>
  <fonts count="5" x14ac:knownFonts="1">
    <font>
      <sz val="11"/>
      <color theme="1"/>
      <name val="Calibri"/>
      <family val="2"/>
      <scheme val="minor"/>
    </font>
    <font>
      <sz val="11"/>
      <color theme="1"/>
      <name val="Calibri"/>
      <family val="2"/>
      <scheme val="minor"/>
    </font>
    <font>
      <b/>
      <sz val="11"/>
      <color theme="1"/>
      <name val="Calibri"/>
      <family val="2"/>
      <scheme val="minor"/>
    </font>
    <font>
      <b/>
      <u/>
      <sz val="14"/>
      <color theme="1"/>
      <name val="Calibri"/>
      <family val="2"/>
      <scheme val="minor"/>
    </font>
    <font>
      <b/>
      <i/>
      <u/>
      <sz val="12"/>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s>
  <borders count="30">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55">
    <xf numFmtId="0" fontId="0" fillId="0" borderId="0" xfId="0"/>
    <xf numFmtId="0" fontId="0" fillId="0" borderId="0" xfId="0" applyAlignment="1" applyProtection="1">
      <alignment vertical="center"/>
      <protection hidden="1"/>
    </xf>
    <xf numFmtId="0" fontId="0" fillId="0" borderId="0" xfId="0" applyAlignment="1" applyProtection="1">
      <alignment horizontal="center" vertical="center"/>
      <protection hidden="1"/>
    </xf>
    <xf numFmtId="0" fontId="0" fillId="0" borderId="1" xfId="0" applyBorder="1" applyAlignment="1" applyProtection="1">
      <alignment horizontal="left" vertical="center" indent="3"/>
      <protection hidden="1"/>
    </xf>
    <xf numFmtId="0" fontId="0" fillId="0" borderId="3" xfId="0" applyBorder="1" applyAlignment="1" applyProtection="1">
      <alignment horizontal="left" vertical="center" indent="3"/>
      <protection hidden="1"/>
    </xf>
    <xf numFmtId="0" fontId="0" fillId="0" borderId="3" xfId="0" applyBorder="1" applyAlignment="1" applyProtection="1">
      <alignment horizontal="left" vertical="center" wrapText="1" indent="3"/>
      <protection hidden="1"/>
    </xf>
    <xf numFmtId="0" fontId="0" fillId="0" borderId="5" xfId="0" applyBorder="1" applyAlignment="1" applyProtection="1">
      <alignment horizontal="left" vertical="center" indent="3"/>
      <protection hidden="1"/>
    </xf>
    <xf numFmtId="0" fontId="2" fillId="0" borderId="5" xfId="0" applyFont="1" applyBorder="1" applyAlignment="1" applyProtection="1">
      <alignment vertical="center"/>
      <protection hidden="1"/>
    </xf>
    <xf numFmtId="0" fontId="2" fillId="0" borderId="1" xfId="0" applyFont="1" applyBorder="1" applyAlignment="1" applyProtection="1">
      <alignment vertical="center"/>
      <protection hidden="1"/>
    </xf>
    <xf numFmtId="0" fontId="2" fillId="0" borderId="3" xfId="0" applyFont="1" applyBorder="1" applyAlignment="1" applyProtection="1">
      <alignment vertical="center"/>
      <protection hidden="1"/>
    </xf>
    <xf numFmtId="0" fontId="2" fillId="0" borderId="6" xfId="0" applyFont="1" applyBorder="1" applyAlignment="1" applyProtection="1">
      <alignment horizontal="center" vertical="center"/>
      <protection hidden="1"/>
    </xf>
    <xf numFmtId="0" fontId="2" fillId="0" borderId="2" xfId="0" applyFont="1" applyBorder="1" applyAlignment="1" applyProtection="1">
      <alignment horizontal="center" vertical="center"/>
      <protection hidden="1"/>
    </xf>
    <xf numFmtId="0" fontId="0" fillId="0" borderId="5" xfId="0" applyBorder="1" applyAlignment="1" applyProtection="1">
      <alignment horizontal="left" vertical="center" wrapText="1" indent="3"/>
      <protection hidden="1"/>
    </xf>
    <xf numFmtId="0" fontId="0" fillId="3" borderId="4" xfId="0" applyFill="1" applyBorder="1" applyAlignment="1" applyProtection="1">
      <alignment horizontal="center" vertical="center"/>
      <protection locked="0"/>
    </xf>
    <xf numFmtId="0" fontId="0" fillId="3" borderId="6" xfId="0" applyFill="1" applyBorder="1" applyAlignment="1" applyProtection="1">
      <alignment horizontal="center" vertical="center"/>
      <protection locked="0"/>
    </xf>
    <xf numFmtId="0" fontId="0" fillId="3" borderId="2" xfId="0" applyFill="1" applyBorder="1" applyAlignment="1" applyProtection="1">
      <alignment horizontal="center" vertical="center"/>
      <protection locked="0"/>
    </xf>
    <xf numFmtId="164" fontId="0" fillId="3" borderId="4" xfId="1" applyNumberFormat="1" applyFont="1" applyFill="1" applyBorder="1" applyAlignment="1" applyProtection="1">
      <alignment horizontal="center" vertical="center"/>
      <protection locked="0"/>
    </xf>
    <xf numFmtId="0" fontId="0" fillId="3" borderId="4" xfId="0" applyFill="1" applyBorder="1" applyAlignment="1" applyProtection="1">
      <alignment horizontal="center" vertical="center" wrapText="1"/>
      <protection locked="0"/>
    </xf>
    <xf numFmtId="0" fontId="2" fillId="3" borderId="28" xfId="0" applyFont="1" applyFill="1" applyBorder="1" applyAlignment="1" applyProtection="1">
      <alignment horizontal="center" vertical="center"/>
      <protection locked="0"/>
    </xf>
    <xf numFmtId="0" fontId="3" fillId="0" borderId="0" xfId="0" applyFont="1" applyAlignment="1" applyProtection="1">
      <alignment horizontal="center" vertical="center"/>
      <protection hidden="1"/>
    </xf>
    <xf numFmtId="0" fontId="2" fillId="0" borderId="0" xfId="0" applyFont="1" applyBorder="1" applyAlignment="1" applyProtection="1">
      <alignment vertical="center"/>
      <protection hidden="1"/>
    </xf>
    <xf numFmtId="0" fontId="2" fillId="0" borderId="22" xfId="0" applyFont="1" applyBorder="1" applyAlignment="1" applyProtection="1">
      <alignment vertical="center"/>
      <protection hidden="1"/>
    </xf>
    <xf numFmtId="0" fontId="0" fillId="3" borderId="24" xfId="0" applyFill="1" applyBorder="1" applyAlignment="1" applyProtection="1">
      <alignment horizontal="center" vertical="center"/>
      <protection locked="0"/>
    </xf>
    <xf numFmtId="0" fontId="4"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4" fillId="0" borderId="1" xfId="0" applyFont="1" applyBorder="1" applyAlignment="1" applyProtection="1">
      <alignment horizontal="left" vertical="center"/>
      <protection hidden="1"/>
    </xf>
    <xf numFmtId="0" fontId="0" fillId="3" borderId="7" xfId="0" applyFill="1" applyBorder="1" applyAlignment="1" applyProtection="1">
      <alignment horizontal="center" vertical="center"/>
      <protection locked="0"/>
    </xf>
    <xf numFmtId="0" fontId="0" fillId="3" borderId="2" xfId="0" applyFill="1" applyBorder="1" applyAlignment="1" applyProtection="1">
      <alignment horizontal="center" vertical="center"/>
      <protection locked="0"/>
    </xf>
    <xf numFmtId="0" fontId="2" fillId="0" borderId="7" xfId="0" applyFont="1" applyBorder="1" applyAlignment="1" applyProtection="1">
      <alignment horizontal="center" vertical="center"/>
      <protection hidden="1"/>
    </xf>
    <xf numFmtId="0" fontId="2" fillId="0" borderId="2" xfId="0" applyFont="1" applyBorder="1" applyAlignment="1" applyProtection="1">
      <alignment horizontal="center" vertical="center"/>
      <protection hidden="1"/>
    </xf>
    <xf numFmtId="0" fontId="0" fillId="0" borderId="8" xfId="0" applyBorder="1" applyAlignment="1" applyProtection="1">
      <alignment horizontal="center" vertical="center"/>
      <protection hidden="1"/>
    </xf>
    <xf numFmtId="0" fontId="0" fillId="0" borderId="9" xfId="0" applyBorder="1" applyAlignment="1" applyProtection="1">
      <alignment horizontal="center" vertical="center"/>
      <protection hidden="1"/>
    </xf>
    <xf numFmtId="0" fontId="0" fillId="0" borderId="10" xfId="0" applyBorder="1" applyAlignment="1" applyProtection="1">
      <alignment horizontal="center" vertical="center"/>
      <protection hidden="1"/>
    </xf>
    <xf numFmtId="0" fontId="0" fillId="0" borderId="11" xfId="0" applyBorder="1" applyAlignment="1" applyProtection="1">
      <alignment horizontal="center" vertical="center"/>
      <protection hidden="1"/>
    </xf>
    <xf numFmtId="0" fontId="0" fillId="2" borderId="14" xfId="0" applyFill="1" applyBorder="1" applyAlignment="1" applyProtection="1">
      <alignment horizontal="center" vertical="center"/>
      <protection hidden="1"/>
    </xf>
    <xf numFmtId="0" fontId="0" fillId="2" borderId="15" xfId="0" applyFill="1" applyBorder="1" applyAlignment="1" applyProtection="1">
      <alignment horizontal="center" vertical="center"/>
      <protection hidden="1"/>
    </xf>
    <xf numFmtId="0" fontId="0" fillId="2" borderId="16" xfId="0" applyFill="1" applyBorder="1" applyAlignment="1" applyProtection="1">
      <alignment horizontal="center" vertical="center"/>
      <protection hidden="1"/>
    </xf>
    <xf numFmtId="0" fontId="0" fillId="2" borderId="17" xfId="0" applyFill="1" applyBorder="1" applyAlignment="1" applyProtection="1">
      <alignment horizontal="center" vertical="center"/>
      <protection hidden="1"/>
    </xf>
    <xf numFmtId="0" fontId="0" fillId="2" borderId="18" xfId="0" applyFill="1" applyBorder="1" applyAlignment="1" applyProtection="1">
      <alignment horizontal="center" vertical="center"/>
      <protection hidden="1"/>
    </xf>
    <xf numFmtId="0" fontId="0" fillId="2" borderId="19" xfId="0" applyFill="1" applyBorder="1" applyAlignment="1" applyProtection="1">
      <alignment horizontal="center" vertical="center"/>
      <protection hidden="1"/>
    </xf>
    <xf numFmtId="0" fontId="0" fillId="0" borderId="22" xfId="0" applyBorder="1" applyAlignment="1" applyProtection="1">
      <alignment horizontal="center" vertical="center"/>
      <protection hidden="1"/>
    </xf>
    <xf numFmtId="0" fontId="0" fillId="0" borderId="29" xfId="0" applyBorder="1" applyAlignment="1" applyProtection="1">
      <alignment horizontal="center" vertical="center"/>
      <protection hidden="1"/>
    </xf>
    <xf numFmtId="0" fontId="4" fillId="0" borderId="27" xfId="0" applyFont="1" applyBorder="1" applyAlignment="1" applyProtection="1">
      <alignment vertical="center"/>
      <protection hidden="1"/>
    </xf>
    <xf numFmtId="0" fontId="4" fillId="0" borderId="12" xfId="0" applyFont="1" applyBorder="1" applyAlignment="1" applyProtection="1">
      <alignment vertical="center"/>
      <protection hidden="1"/>
    </xf>
    <xf numFmtId="0" fontId="2" fillId="0" borderId="22" xfId="0" applyFont="1" applyBorder="1" applyAlignment="1" applyProtection="1">
      <alignment horizontal="center" vertical="center" wrapText="1"/>
      <protection hidden="1"/>
    </xf>
    <xf numFmtId="0" fontId="2" fillId="0" borderId="23" xfId="0" applyFont="1" applyBorder="1" applyAlignment="1" applyProtection="1">
      <alignment horizontal="center" vertical="center" wrapText="1"/>
      <protection hidden="1"/>
    </xf>
    <xf numFmtId="0" fontId="2" fillId="0" borderId="24" xfId="0" applyFont="1" applyBorder="1" applyAlignment="1" applyProtection="1">
      <alignment horizontal="center" vertical="center" wrapText="1"/>
      <protection hidden="1"/>
    </xf>
    <xf numFmtId="0" fontId="3" fillId="0" borderId="0" xfId="0" applyFont="1" applyAlignment="1" applyProtection="1">
      <alignment horizontal="center" vertical="center"/>
      <protection hidden="1"/>
    </xf>
    <xf numFmtId="0" fontId="0" fillId="0" borderId="20" xfId="0" applyBorder="1" applyAlignment="1" applyProtection="1">
      <alignment horizontal="center" vertical="center" wrapText="1"/>
      <protection hidden="1"/>
    </xf>
    <xf numFmtId="0" fontId="0" fillId="0" borderId="21" xfId="0" applyBorder="1" applyAlignment="1" applyProtection="1">
      <alignment horizontal="center" vertical="center" wrapText="1"/>
      <protection hidden="1"/>
    </xf>
    <xf numFmtId="0" fontId="0" fillId="0" borderId="18" xfId="0" applyBorder="1" applyAlignment="1" applyProtection="1">
      <alignment horizontal="center" vertical="center" wrapText="1"/>
      <protection hidden="1"/>
    </xf>
    <xf numFmtId="0" fontId="0" fillId="0" borderId="19" xfId="0" applyBorder="1" applyAlignment="1" applyProtection="1">
      <alignment horizontal="center" vertical="center" wrapText="1"/>
      <protection hidden="1"/>
    </xf>
    <xf numFmtId="0" fontId="4" fillId="0" borderId="25" xfId="0" applyFont="1" applyBorder="1" applyAlignment="1" applyProtection="1">
      <alignment vertical="center"/>
      <protection hidden="1"/>
    </xf>
    <xf numFmtId="0" fontId="4" fillId="0" borderId="26" xfId="0" applyFont="1" applyBorder="1" applyAlignment="1" applyProtection="1">
      <alignment vertical="center"/>
      <protection hidden="1"/>
    </xf>
    <xf numFmtId="0" fontId="4" fillId="0" borderId="13" xfId="0" applyFont="1" applyBorder="1" applyAlignment="1" applyProtection="1">
      <alignment vertical="center"/>
      <protection hidden="1"/>
    </xf>
  </cellXfs>
  <cellStyles count="2">
    <cellStyle name="Komma" xfId="1" builtinId="3"/>
    <cellStyle name="Standard" xfId="0" builtinId="0"/>
  </cellStyles>
  <dxfs count="24">
    <dxf>
      <fill>
        <patternFill patternType="none">
          <bgColor auto="1"/>
        </patternFill>
      </fill>
      <border>
        <left/>
        <right/>
        <bottom/>
        <vertical/>
        <horizontal/>
      </border>
    </dxf>
    <dxf>
      <fill>
        <patternFill>
          <bgColor theme="0" tint="-0.14996795556505021"/>
        </patternFill>
      </fill>
      <border>
        <vertical/>
        <horizontal/>
      </border>
    </dxf>
    <dxf>
      <border>
        <vertical/>
        <horizontal/>
      </border>
    </dxf>
    <dxf>
      <fill>
        <patternFill patternType="none">
          <bgColor auto="1"/>
        </patternFill>
      </fill>
    </dxf>
    <dxf>
      <fill>
        <patternFill>
          <bgColor rgb="FF92D050"/>
        </patternFill>
      </fill>
    </dxf>
    <dxf>
      <fill>
        <patternFill>
          <bgColor theme="5" tint="0.59996337778862885"/>
        </patternFill>
      </fill>
    </dxf>
    <dxf>
      <fill>
        <patternFill>
          <bgColor theme="5" tint="0.59996337778862885"/>
        </patternFill>
      </fill>
    </dxf>
    <dxf>
      <fill>
        <patternFill>
          <bgColor theme="0" tint="-0.14996795556505021"/>
        </patternFill>
      </fill>
    </dxf>
    <dxf>
      <fill>
        <patternFill>
          <bgColor theme="5" tint="0.59996337778862885"/>
        </patternFill>
      </fill>
    </dxf>
    <dxf>
      <fill>
        <patternFill>
          <bgColor theme="0" tint="-0.14996795556505021"/>
        </patternFill>
      </fill>
      <border>
        <top/>
        <vertical/>
        <horizontal/>
      </border>
    </dxf>
    <dxf>
      <fill>
        <patternFill>
          <bgColor theme="5" tint="0.59996337778862885"/>
        </patternFill>
      </fill>
    </dxf>
    <dxf>
      <fill>
        <patternFill>
          <bgColor theme="5" tint="0.59996337778862885"/>
        </patternFill>
      </fill>
    </dxf>
    <dxf>
      <fill>
        <patternFill>
          <bgColor theme="5" tint="0.59996337778862885"/>
        </patternFill>
      </fill>
    </dxf>
    <dxf>
      <fill>
        <patternFill>
          <bgColor theme="0" tint="-0.14996795556505021"/>
        </patternFill>
      </fill>
      <border>
        <bottom/>
        <vertical/>
        <horizontal/>
      </border>
    </dxf>
    <dxf>
      <border>
        <left style="thin">
          <color auto="1"/>
        </left>
        <right style="thin">
          <color auto="1"/>
        </right>
        <top style="thin">
          <color auto="1"/>
        </top>
        <bottom style="thin">
          <color auto="1"/>
        </bottom>
        <vertical/>
        <horizontal/>
      </border>
    </dxf>
    <dxf>
      <fill>
        <patternFill>
          <bgColor theme="0" tint="-0.14996795556505021"/>
        </patternFill>
      </fill>
      <border>
        <top/>
        <vertical/>
        <horizontal/>
      </border>
    </dxf>
    <dxf>
      <fill>
        <patternFill>
          <bgColor theme="0" tint="-0.14996795556505021"/>
        </patternFill>
      </fill>
      <border>
        <vertical/>
        <horizontal/>
      </border>
    </dxf>
    <dxf>
      <border>
        <top style="thin">
          <color auto="1"/>
        </top>
        <vertical/>
        <horizontal/>
      </border>
    </dxf>
    <dxf>
      <fill>
        <patternFill>
          <bgColor theme="0" tint="-0.14996795556505021"/>
        </patternFill>
      </fill>
      <border>
        <bottom/>
        <vertical/>
        <horizontal/>
      </border>
    </dxf>
    <dxf>
      <border>
        <left style="thin">
          <color auto="1"/>
        </left>
        <right style="thin">
          <color auto="1"/>
        </right>
        <top style="thin">
          <color auto="1"/>
        </top>
        <bottom style="thin">
          <color auto="1"/>
        </bottom>
        <vertical/>
        <horizontal/>
      </border>
    </dxf>
    <dxf>
      <fill>
        <patternFill>
          <bgColor theme="0" tint="-0.14996795556505021"/>
        </patternFill>
      </fill>
      <border>
        <bottom/>
        <vertical/>
        <horizontal/>
      </border>
    </dxf>
    <dxf>
      <border>
        <left style="thin">
          <color auto="1"/>
        </left>
        <right style="thin">
          <color auto="1"/>
        </right>
        <top style="thin">
          <color auto="1"/>
        </top>
        <bottom style="thin">
          <color auto="1"/>
        </bottom>
        <vertical/>
        <horizontal/>
      </border>
    </dxf>
    <dxf>
      <fill>
        <patternFill>
          <bgColor theme="0" tint="-0.14996795556505021"/>
        </patternFill>
      </fill>
      <border>
        <top/>
        <vertical/>
        <horizontal/>
      </border>
    </dxf>
    <dxf>
      <fill>
        <patternFill>
          <bgColor theme="5" tint="0.59996337778862885"/>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762000</xdr:colOff>
      <xdr:row>0</xdr:row>
      <xdr:rowOff>0</xdr:rowOff>
    </xdr:from>
    <xdr:to>
      <xdr:col>4</xdr:col>
      <xdr:colOff>295275</xdr:colOff>
      <xdr:row>3</xdr:row>
      <xdr:rowOff>28574</xdr:rowOff>
    </xdr:to>
    <xdr:pic>
      <xdr:nvPicPr>
        <xdr:cNvPr id="2" name="Bild 2" descr="IB_4c_unter_50mm_Breite"/>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76925" y="0"/>
          <a:ext cx="1628775" cy="600074"/>
        </a:xfrm>
        <a:prstGeom prst="rect">
          <a:avLst/>
        </a:prstGeom>
        <a:noFill/>
        <a:ln>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B5:H46"/>
  <sheetViews>
    <sheetView showGridLines="0" showRowColHeaders="0" tabSelected="1" workbookViewId="0">
      <selection activeCell="C9" sqref="C9:E9"/>
    </sheetView>
  </sheetViews>
  <sheetFormatPr baseColWidth="10" defaultRowHeight="15" x14ac:dyDescent="0.25"/>
  <cols>
    <col min="1" max="1" width="11.42578125" style="1"/>
    <col min="2" max="2" width="65.28515625" style="1" bestFit="1" customWidth="1"/>
    <col min="3" max="3" width="14.140625" style="2" customWidth="1"/>
    <col min="4" max="4" width="17.28515625" style="2" customWidth="1"/>
    <col min="5" max="5" width="9.7109375" style="1" customWidth="1"/>
    <col min="6" max="6" width="9.7109375" style="1" hidden="1" customWidth="1"/>
    <col min="7" max="8" width="0" style="1" hidden="1" customWidth="1"/>
    <col min="9" max="16384" width="11.42578125" style="1"/>
  </cols>
  <sheetData>
    <row r="5" spans="2:8" ht="18.75" x14ac:dyDescent="0.25">
      <c r="B5" s="47" t="s">
        <v>4</v>
      </c>
      <c r="C5" s="47"/>
      <c r="D5" s="47"/>
      <c r="E5" s="47"/>
    </row>
    <row r="6" spans="2:8" ht="18.75" x14ac:dyDescent="0.25">
      <c r="B6" s="19"/>
      <c r="C6" s="19"/>
      <c r="D6" s="19"/>
      <c r="E6" s="19"/>
    </row>
    <row r="7" spans="2:8" ht="18.75" x14ac:dyDescent="0.25">
      <c r="B7" s="23" t="s">
        <v>6</v>
      </c>
      <c r="C7" s="19"/>
      <c r="D7" s="19"/>
      <c r="E7" s="19"/>
    </row>
    <row r="8" spans="2:8" ht="6" customHeight="1" thickBot="1" x14ac:dyDescent="0.3"/>
    <row r="9" spans="2:8" x14ac:dyDescent="0.25">
      <c r="B9" s="8" t="s">
        <v>0</v>
      </c>
      <c r="C9" s="26"/>
      <c r="D9" s="26"/>
      <c r="E9" s="27"/>
    </row>
    <row r="10" spans="2:8" x14ac:dyDescent="0.25">
      <c r="B10" s="9" t="str">
        <f>"Der "&amp;IF(C9="Kleines oder mittelständisches Unternehmen","Hauptsitz","Hauptwohnsitz")&amp;" befindet sich in Sachsen-Anhalt."</f>
        <v>Der Hauptwohnsitz befindet sich in Sachsen-Anhalt.</v>
      </c>
      <c r="C10" s="30" t="str">
        <f>IF(E10="Nein","Förderausschluss","")</f>
        <v/>
      </c>
      <c r="D10" s="31"/>
      <c r="E10" s="13"/>
      <c r="F10" s="2">
        <f>IF(E10="Ja",0,1)</f>
        <v>1</v>
      </c>
      <c r="G10" s="1">
        <f>IF(E10="Nein",1,0)</f>
        <v>0</v>
      </c>
      <c r="H10" s="1">
        <f>COUNTA(C9,E10:E12,E14,E18:E20,E24:E31)</f>
        <v>0</v>
      </c>
    </row>
    <row r="11" spans="2:8" x14ac:dyDescent="0.25">
      <c r="B11" s="9" t="s">
        <v>1</v>
      </c>
      <c r="C11" s="30" t="str">
        <f t="shared" ref="C11:C12" si="0">IF(E11="Nein","Förderausschluss","")</f>
        <v/>
      </c>
      <c r="D11" s="31"/>
      <c r="E11" s="13"/>
      <c r="F11" s="2">
        <f>IF(E11="Ja",0,1)</f>
        <v>1</v>
      </c>
      <c r="G11" s="1">
        <f t="shared" ref="G11:G14" si="1">IF(E11="Nein",1,0)</f>
        <v>0</v>
      </c>
    </row>
    <row r="12" spans="2:8" ht="15.75" thickBot="1" x14ac:dyDescent="0.3">
      <c r="B12" s="7" t="s">
        <v>2</v>
      </c>
      <c r="C12" s="32" t="str">
        <f t="shared" si="0"/>
        <v/>
      </c>
      <c r="D12" s="33"/>
      <c r="E12" s="14"/>
      <c r="F12" s="2">
        <f>IF(E12="Ja",0,1)</f>
        <v>1</v>
      </c>
      <c r="G12" s="1">
        <f t="shared" si="1"/>
        <v>0</v>
      </c>
    </row>
    <row r="13" spans="2:8" ht="6" customHeight="1" thickBot="1" x14ac:dyDescent="0.3">
      <c r="C13" s="1"/>
      <c r="D13" s="1"/>
      <c r="F13" s="2"/>
    </row>
    <row r="14" spans="2:8" ht="15.75" thickBot="1" x14ac:dyDescent="0.3">
      <c r="B14" s="21" t="s">
        <v>25</v>
      </c>
      <c r="C14" s="40" t="str">
        <f t="shared" ref="C14" si="2">IF(E14="Nein","Förderausschluss","")</f>
        <v/>
      </c>
      <c r="D14" s="41"/>
      <c r="E14" s="22"/>
      <c r="F14" s="2">
        <f>IF(E14="Ja",0,1)</f>
        <v>1</v>
      </c>
      <c r="G14" s="1">
        <f t="shared" si="1"/>
        <v>0</v>
      </c>
    </row>
    <row r="15" spans="2:8" x14ac:dyDescent="0.25">
      <c r="B15" s="20"/>
      <c r="C15" s="20"/>
      <c r="D15" s="20"/>
      <c r="E15" s="20"/>
      <c r="F15" s="20"/>
    </row>
    <row r="16" spans="2:8" ht="15.75" x14ac:dyDescent="0.25">
      <c r="B16" s="24" t="s">
        <v>7</v>
      </c>
      <c r="C16" s="20"/>
      <c r="D16" s="20"/>
      <c r="E16" s="20"/>
      <c r="F16" s="20"/>
    </row>
    <row r="17" spans="2:6" ht="6" customHeight="1" thickBot="1" x14ac:dyDescent="0.3">
      <c r="C17" s="1"/>
      <c r="E17" s="2"/>
      <c r="F17" s="2"/>
    </row>
    <row r="18" spans="2:6" x14ac:dyDescent="0.25">
      <c r="B18" s="3" t="s">
        <v>8</v>
      </c>
      <c r="C18" s="34"/>
      <c r="D18" s="35"/>
      <c r="E18" s="15"/>
      <c r="F18" s="2">
        <f>IF(E18&lt;250,0,1)</f>
        <v>0</v>
      </c>
    </row>
    <row r="19" spans="2:6" x14ac:dyDescent="0.25">
      <c r="B19" s="4" t="s">
        <v>9</v>
      </c>
      <c r="C19" s="36"/>
      <c r="D19" s="37"/>
      <c r="E19" s="16"/>
      <c r="F19" s="2">
        <f>IF(E19&lt;50000.1,0,1)</f>
        <v>0</v>
      </c>
    </row>
    <row r="20" spans="2:6" x14ac:dyDescent="0.25">
      <c r="B20" s="4" t="s">
        <v>10</v>
      </c>
      <c r="C20" s="38"/>
      <c r="D20" s="39"/>
      <c r="E20" s="16"/>
      <c r="F20" s="2">
        <f>IF(E20&lt;43000.1,0,1)</f>
        <v>0</v>
      </c>
    </row>
    <row r="21" spans="2:6" ht="15.75" thickBot="1" x14ac:dyDescent="0.3">
      <c r="B21" s="7" t="s">
        <v>3</v>
      </c>
      <c r="C21" s="32" t="str">
        <f t="shared" ref="C21" si="3">IF(E21="Nein","Förderausschluss","")</f>
        <v/>
      </c>
      <c r="D21" s="33"/>
      <c r="E21" s="10" t="str">
        <f>IF(AND(F18=1,SUM(F19:F20)&gt;0),"Nein","Ja")</f>
        <v>Ja</v>
      </c>
      <c r="F21" s="2">
        <f>IF(E21="Ja",0,1)</f>
        <v>0</v>
      </c>
    </row>
    <row r="22" spans="2:6" ht="15.75" thickBot="1" x14ac:dyDescent="0.3">
      <c r="B22" s="20"/>
      <c r="C22" s="20"/>
      <c r="D22" s="20"/>
      <c r="E22" s="20"/>
      <c r="F22" s="2"/>
    </row>
    <row r="23" spans="2:6" ht="15.75" x14ac:dyDescent="0.25">
      <c r="B23" s="25" t="s">
        <v>20</v>
      </c>
      <c r="C23" s="28" t="str">
        <f>IF(F23=0,"kein Förderausschluss nach Ziff. 3.5","Förderausschluss nach Ziff. 3.5")</f>
        <v>kein Förderausschluss nach Ziff. 3.5</v>
      </c>
      <c r="D23" s="28"/>
      <c r="E23" s="29"/>
      <c r="F23" s="2">
        <f>SUM(F24:F31)</f>
        <v>0</v>
      </c>
    </row>
    <row r="24" spans="2:6" x14ac:dyDescent="0.25">
      <c r="B24" s="4" t="s">
        <v>11</v>
      </c>
      <c r="C24" s="30" t="str">
        <f>IF(E24="JA","Förderausschluss","")</f>
        <v/>
      </c>
      <c r="D24" s="31"/>
      <c r="E24" s="13"/>
      <c r="F24" s="2">
        <f t="shared" ref="F24:F31" si="4">IF(E24="Ja",1,0)</f>
        <v>0</v>
      </c>
    </row>
    <row r="25" spans="2:6" ht="30" x14ac:dyDescent="0.25">
      <c r="B25" s="5" t="s">
        <v>12</v>
      </c>
      <c r="C25" s="30" t="str">
        <f>IF(E25="JA","Förderausschluss","")</f>
        <v/>
      </c>
      <c r="D25" s="31"/>
      <c r="E25" s="13"/>
      <c r="F25" s="2">
        <f t="shared" si="4"/>
        <v>0</v>
      </c>
    </row>
    <row r="26" spans="2:6" x14ac:dyDescent="0.25">
      <c r="B26" s="4" t="s">
        <v>13</v>
      </c>
      <c r="C26" s="30" t="str">
        <f t="shared" ref="C26:C30" si="5">IF(E26="JA","Förderausschluss","")</f>
        <v/>
      </c>
      <c r="D26" s="31"/>
      <c r="E26" s="13"/>
      <c r="F26" s="2">
        <f t="shared" si="4"/>
        <v>0</v>
      </c>
    </row>
    <row r="27" spans="2:6" x14ac:dyDescent="0.25">
      <c r="B27" s="4" t="s">
        <v>14</v>
      </c>
      <c r="C27" s="30" t="str">
        <f t="shared" si="5"/>
        <v/>
      </c>
      <c r="D27" s="31"/>
      <c r="E27" s="13"/>
      <c r="F27" s="2">
        <f t="shared" si="4"/>
        <v>0</v>
      </c>
    </row>
    <row r="28" spans="2:6" x14ac:dyDescent="0.25">
      <c r="B28" s="4" t="s">
        <v>15</v>
      </c>
      <c r="C28" s="30" t="str">
        <f t="shared" si="5"/>
        <v/>
      </c>
      <c r="D28" s="31"/>
      <c r="E28" s="13"/>
      <c r="F28" s="2">
        <f t="shared" si="4"/>
        <v>0</v>
      </c>
    </row>
    <row r="29" spans="2:6" ht="30" x14ac:dyDescent="0.25">
      <c r="B29" s="5" t="s">
        <v>16</v>
      </c>
      <c r="C29" s="30" t="str">
        <f t="shared" si="5"/>
        <v/>
      </c>
      <c r="D29" s="31"/>
      <c r="E29" s="13"/>
      <c r="F29" s="2">
        <f t="shared" si="4"/>
        <v>0</v>
      </c>
    </row>
    <row r="30" spans="2:6" x14ac:dyDescent="0.25">
      <c r="B30" s="4" t="s">
        <v>17</v>
      </c>
      <c r="C30" s="30" t="str">
        <f t="shared" si="5"/>
        <v/>
      </c>
      <c r="D30" s="31"/>
      <c r="E30" s="13"/>
      <c r="F30" s="2">
        <f t="shared" si="4"/>
        <v>0</v>
      </c>
    </row>
    <row r="31" spans="2:6" ht="15.75" thickBot="1" x14ac:dyDescent="0.3">
      <c r="B31" s="6" t="s">
        <v>18</v>
      </c>
      <c r="C31" s="32" t="str">
        <f>IF(E31="Ja","Förderausschluss","")</f>
        <v/>
      </c>
      <c r="D31" s="33"/>
      <c r="E31" s="14"/>
      <c r="F31" s="2">
        <f t="shared" si="4"/>
        <v>0</v>
      </c>
    </row>
    <row r="32" spans="2:6" ht="15.75" thickBot="1" x14ac:dyDescent="0.3"/>
    <row r="33" spans="2:8" ht="46.5" customHeight="1" thickBot="1" x14ac:dyDescent="0.3">
      <c r="B33" s="44" t="str">
        <f>IF(AND(H10&lt;16,SUM(G10:G14)=0,F21+F23=0),"Bitte füllen Sie alle Angaben aus!",IF(F33=0,"Nach den vorgenannten Angaben liegt die grundsätzliche Antragsberechtigung vor. Sie können in einem weiteren Schritt prüfen, ob eine besondere Härte im Sinne der Richtlinie vorliegt.","Nach Ihren Angaben sind Sie nicht antragsberechtigt."))</f>
        <v>Bitte füllen Sie alle Angaben aus!</v>
      </c>
      <c r="C33" s="45"/>
      <c r="D33" s="45"/>
      <c r="E33" s="46"/>
      <c r="F33" s="2">
        <f>SUM(F10:F12,F21,F23,F14)</f>
        <v>4</v>
      </c>
    </row>
    <row r="34" spans="2:8" ht="15.75" thickBot="1" x14ac:dyDescent="0.3"/>
    <row r="35" spans="2:8" ht="15.75" x14ac:dyDescent="0.25">
      <c r="B35" s="52" t="s">
        <v>19</v>
      </c>
      <c r="C35" s="53"/>
      <c r="D35" s="54"/>
      <c r="E35" s="11" t="str">
        <f>IF(F35=0,"Ja","Nein")</f>
        <v>Nein</v>
      </c>
      <c r="F35" s="2">
        <f>IF(AND(F38=0,SUM(F36:F37)&lt;2),0,1)</f>
        <v>1</v>
      </c>
    </row>
    <row r="36" spans="2:8" ht="45" customHeight="1" x14ac:dyDescent="0.25">
      <c r="B36" s="5" t="s">
        <v>22</v>
      </c>
      <c r="C36" s="48" t="str">
        <f>IF(F36+F37=2,"Bei mindestens einem Energieträger muss eine Verdreifachung des Preises erfolgt sein, um antragsberechtigt zu sein.","")</f>
        <v>Bei mindestens einem Energieträger muss eine Verdreifachung des Preises erfolgt sein, um antragsberechtigt zu sein.</v>
      </c>
      <c r="D36" s="49"/>
      <c r="E36" s="13"/>
      <c r="F36" s="2">
        <f>IF(E36="Ja",0,1)</f>
        <v>1</v>
      </c>
      <c r="H36" s="1">
        <f>COUNTA(E36:E38)+IF(AND(E36="Nein",E37="Nein"),1,0)+IF(E38="Nein",2,0)</f>
        <v>0</v>
      </c>
    </row>
    <row r="37" spans="2:8" ht="60" x14ac:dyDescent="0.25">
      <c r="B37" s="5" t="s">
        <v>24</v>
      </c>
      <c r="C37" s="50"/>
      <c r="D37" s="51"/>
      <c r="E37" s="17"/>
      <c r="F37" s="2">
        <f>IF(E37="Ja",0,1)</f>
        <v>1</v>
      </c>
    </row>
    <row r="38" spans="2:8" ht="45.75" thickBot="1" x14ac:dyDescent="0.3">
      <c r="B38" s="12" t="s">
        <v>23</v>
      </c>
      <c r="C38" s="32" t="str">
        <f t="shared" ref="C38" si="6">IF(E38="Nein","Förderausschluss","")</f>
        <v/>
      </c>
      <c r="D38" s="33"/>
      <c r="E38" s="14"/>
      <c r="F38" s="2">
        <f>IF(E38="Ja",0,1)</f>
        <v>1</v>
      </c>
    </row>
    <row r="39" spans="2:8" ht="15.75" thickBot="1" x14ac:dyDescent="0.3">
      <c r="E39" s="2"/>
    </row>
    <row r="40" spans="2:8" ht="41.25" customHeight="1" thickBot="1" x14ac:dyDescent="0.3">
      <c r="B40" s="44" t="str">
        <f>IF(AND(B33&lt;&gt;"Nach Ihren Angaben sind Sie nicht antragsberechtigt.",H36&lt;3),"Bitte füllen Sie alle Angaben aus!",IF(F40=0,"Aufgrund Ihrer Angaben sind Sie antragsberechtigt. Erstellen Sie nun bitte einen Liquiditätsplan, um zu prüfen, ob mit der Energie-Härtefallhilfe der Fortbestand des Unternehmens gesichert erscheint.","Nach Ihren bisherigen Angaben ist keine Antragsberechtigung gegeben."))</f>
        <v>Bitte füllen Sie alle Angaben aus!</v>
      </c>
      <c r="C40" s="45"/>
      <c r="D40" s="45"/>
      <c r="E40" s="46"/>
      <c r="F40" s="2">
        <f>F33+F35</f>
        <v>5</v>
      </c>
    </row>
    <row r="41" spans="2:8" ht="15.75" thickBot="1" x14ac:dyDescent="0.3">
      <c r="E41" s="2"/>
    </row>
    <row r="42" spans="2:8" ht="16.5" thickBot="1" x14ac:dyDescent="0.3">
      <c r="B42" s="42" t="s">
        <v>21</v>
      </c>
      <c r="C42" s="43"/>
      <c r="D42" s="43"/>
      <c r="E42" s="18"/>
      <c r="F42" s="2">
        <f>IF(E42="Ja",0,1)</f>
        <v>1</v>
      </c>
    </row>
    <row r="43" spans="2:8" ht="15.75" thickBot="1" x14ac:dyDescent="0.3"/>
    <row r="44" spans="2:8" ht="30.75" customHeight="1" thickBot="1" x14ac:dyDescent="0.3">
      <c r="B44" s="44" t="str">
        <f>IF(AND(B40&lt;&gt;"Nach Ihren bisherigen Angaben ist keine Antragsberechtigung gegeben.",E42=""),"Bitte füllen Sie alle Angaben aus!",IF(F42+F40=0,"Aufgrund Ihrer Angaben sind Sie vorbehaltlich der Prüfung durch die Investitionsbank Sachsen-Anhalt antragsberechtigt.","Nach Ihren Angaben sind Sie nicht antragsberechtigt."))</f>
        <v>Bitte füllen Sie alle Angaben aus!</v>
      </c>
      <c r="C44" s="45"/>
      <c r="D44" s="45"/>
      <c r="E44" s="46"/>
    </row>
    <row r="46" spans="2:8" x14ac:dyDescent="0.25">
      <c r="B46" s="1" t="s">
        <v>5</v>
      </c>
    </row>
  </sheetData>
  <sheetProtection algorithmName="SHA-512" hashValue="p3BVmuSZcUzcf5LkBhtBlcHto9pI5EZaOpNb/xm6PqLg0QJuzGe3MSRjhIxgkC+a5UOXaZB/XFRAO8YEYJWeOQ==" saltValue="AFnH6KfeDxsEZFJdUjadzg==" spinCount="100000" sheet="1" objects="1" scenarios="1" selectLockedCells="1"/>
  <mergeCells count="24">
    <mergeCell ref="B42:D42"/>
    <mergeCell ref="B44:E44"/>
    <mergeCell ref="B5:E5"/>
    <mergeCell ref="C24:D24"/>
    <mergeCell ref="C38:D38"/>
    <mergeCell ref="C36:D37"/>
    <mergeCell ref="B35:D35"/>
    <mergeCell ref="B40:E40"/>
    <mergeCell ref="B33:E33"/>
    <mergeCell ref="C31:D31"/>
    <mergeCell ref="C25:D25"/>
    <mergeCell ref="C26:D26"/>
    <mergeCell ref="C27:D27"/>
    <mergeCell ref="C28:D28"/>
    <mergeCell ref="C29:D29"/>
    <mergeCell ref="C30:D30"/>
    <mergeCell ref="C9:E9"/>
    <mergeCell ref="C23:E23"/>
    <mergeCell ref="C10:D10"/>
    <mergeCell ref="C11:D11"/>
    <mergeCell ref="C12:D12"/>
    <mergeCell ref="C21:D21"/>
    <mergeCell ref="C18:D20"/>
    <mergeCell ref="C14:D14"/>
  </mergeCells>
  <conditionalFormatting sqref="E10:E12 E14">
    <cfRule type="cellIs" dxfId="23" priority="27" operator="equal">
      <formula>"Nein"</formula>
    </cfRule>
  </conditionalFormatting>
  <conditionalFormatting sqref="C21:D21">
    <cfRule type="cellIs" dxfId="22" priority="26" operator="equal">
      <formula>""</formula>
    </cfRule>
  </conditionalFormatting>
  <conditionalFormatting sqref="C10:D10">
    <cfRule type="cellIs" dxfId="21" priority="22" operator="notEqual">
      <formula>""</formula>
    </cfRule>
    <cfRule type="cellIs" dxfId="20" priority="25" operator="equal">
      <formula>""</formula>
    </cfRule>
  </conditionalFormatting>
  <conditionalFormatting sqref="C11:D11">
    <cfRule type="cellIs" dxfId="19" priority="20" operator="notEqual">
      <formula>""</formula>
    </cfRule>
    <cfRule type="cellIs" dxfId="18" priority="21" operator="equal">
      <formula>""</formula>
    </cfRule>
  </conditionalFormatting>
  <conditionalFormatting sqref="C12:D12">
    <cfRule type="cellIs" dxfId="17" priority="18" operator="notEqual">
      <formula>""</formula>
    </cfRule>
    <cfRule type="cellIs" dxfId="16" priority="19" operator="equal">
      <formula>""</formula>
    </cfRule>
  </conditionalFormatting>
  <conditionalFormatting sqref="C31:D31">
    <cfRule type="cellIs" dxfId="15" priority="17" operator="equal">
      <formula>""</formula>
    </cfRule>
  </conditionalFormatting>
  <conditionalFormatting sqref="C24:D30">
    <cfRule type="cellIs" dxfId="14" priority="15" operator="notEqual">
      <formula>""</formula>
    </cfRule>
    <cfRule type="cellIs" dxfId="13" priority="16" operator="equal">
      <formula>""</formula>
    </cfRule>
  </conditionalFormatting>
  <conditionalFormatting sqref="E21">
    <cfRule type="cellIs" dxfId="12" priority="14" operator="equal">
      <formula>"Nein"</formula>
    </cfRule>
  </conditionalFormatting>
  <conditionalFormatting sqref="C23:E23">
    <cfRule type="cellIs" dxfId="11" priority="13" operator="equal">
      <formula>"Förderausschluss nach Ziff. 3.5"</formula>
    </cfRule>
  </conditionalFormatting>
  <conditionalFormatting sqref="B33:E33">
    <cfRule type="cellIs" dxfId="10" priority="12" operator="equal">
      <formula>"NACH Ihren Angaben sind Sie nicht antragsberechtigt."</formula>
    </cfRule>
  </conditionalFormatting>
  <conditionalFormatting sqref="C38:D38">
    <cfRule type="cellIs" dxfId="9" priority="11" operator="equal">
      <formula>""</formula>
    </cfRule>
  </conditionalFormatting>
  <conditionalFormatting sqref="E38">
    <cfRule type="cellIs" dxfId="8" priority="10" operator="equal">
      <formula>"Nein"</formula>
    </cfRule>
  </conditionalFormatting>
  <conditionalFormatting sqref="C36:D37">
    <cfRule type="cellIs" dxfId="7" priority="9" operator="equal">
      <formula>""</formula>
    </cfRule>
  </conditionalFormatting>
  <conditionalFormatting sqref="B40:E40">
    <cfRule type="cellIs" dxfId="6" priority="8" operator="equal">
      <formula>"Nach Ihren bisherigen Angaben ist keine Antragsberechtigung gegeben."</formula>
    </cfRule>
  </conditionalFormatting>
  <conditionalFormatting sqref="B44:E44">
    <cfRule type="cellIs" dxfId="5" priority="6" operator="notEqual">
      <formula>"Aufgrund Ihrer Angaben sind Sie vorbehaltlich der Prüfung durch die Investitionsbank Sachsen-Anhalt antragsberechtigt."</formula>
    </cfRule>
    <cfRule type="cellIs" dxfId="4" priority="7" operator="equal">
      <formula>"Aufgrund Ihrer Angaben sind Sie vorbehaltlich der Prüfung durch die Investitionsbank Sachsen-Anhalt antragsberechtigt."</formula>
    </cfRule>
    <cfRule type="cellIs" dxfId="3" priority="1" operator="equal">
      <formula>"Bitte füllen Sie alle Angaben aus!"</formula>
    </cfRule>
  </conditionalFormatting>
  <conditionalFormatting sqref="C14:D14">
    <cfRule type="cellIs" dxfId="2" priority="3" operator="notEqual">
      <formula>""</formula>
    </cfRule>
    <cfRule type="cellIs" dxfId="1" priority="4" operator="equal">
      <formula>""</formula>
    </cfRule>
    <cfRule type="cellIs" dxfId="0" priority="2" operator="equal">
      <formula>$B$14=""</formula>
    </cfRule>
  </conditionalFormatting>
  <dataValidations count="2">
    <dataValidation type="list" allowBlank="1" showInputMessage="1" showErrorMessage="1" sqref="C9">
      <formula1>"Freiberufler,Einelunternehmen,Kleines oder mittelständisches Unternehmen"</formula1>
    </dataValidation>
    <dataValidation type="list" allowBlank="1" showInputMessage="1" showErrorMessage="1" sqref="E36:E38 E24:E31 E42 E10:E12 E14">
      <formula1>"Ja,Nein"</formula1>
    </dataValidation>
  </dataValidations>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Investitionsbank Sachsen-Anhalt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Dümecke, Cornel</dc:creator>
  <cp:lastModifiedBy>Dümecke, Cornel</cp:lastModifiedBy>
  <dcterms:created xsi:type="dcterms:W3CDTF">2023-03-28T06:36:33Z</dcterms:created>
  <dcterms:modified xsi:type="dcterms:W3CDTF">2023-03-29T16:52:41Z</dcterms:modified>
</cp:coreProperties>
</file>