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s:\"/>
    </mc:Choice>
  </mc:AlternateContent>
  <bookViews>
    <workbookView xWindow="0" yWindow="0" windowWidth="24000" windowHeight="8895" tabRatio="704" activeTab="1"/>
  </bookViews>
  <sheets>
    <sheet name="Ausfüllhilfe" sheetId="8" r:id="rId1"/>
    <sheet name="Gesamtübersicht" sheetId="2" r:id="rId2"/>
    <sheet name="1. zus. Personal" sheetId="4" r:id="rId3"/>
    <sheet name="2. Stammpersonal" sheetId="9" r:id="rId4"/>
    <sheet name="3. Unternehmerlohn" sheetId="10" r:id="rId5"/>
    <sheet name="3. Sach- Verwaltungsausgaben" sheetId="5" r:id="rId6"/>
    <sheet name="4. Investitionen" sheetId="1" r:id="rId7"/>
    <sheet name="Daten für AuszahlFORMULAR" sheetId="7" r:id="rId8"/>
  </sheets>
  <definedNames>
    <definedName name="_IDVTrackerBlocked103_" hidden="1">0</definedName>
    <definedName name="_IDVTrackerEx103_" hidden="1">0</definedName>
    <definedName name="_IDVTrackerFreigabeDateiID103_" hidden="1">-1</definedName>
    <definedName name="_IDVTrackerFreigabeStatus103_" hidden="1">0</definedName>
    <definedName name="_IDVTrackerFreigabeVersion103_" hidden="1">-1</definedName>
    <definedName name="_IDVTrackerID103_" hidden="1">136500</definedName>
    <definedName name="_IDVTrackerMajorVersion103_" hidden="1">1</definedName>
    <definedName name="_IDVTrackerMinorVersion103_" hidden="1">0</definedName>
    <definedName name="_IDVTrackerVersion103_" hidden="1">1</definedName>
    <definedName name="_xlnm.Print_Area" localSheetId="3">'2. Stammpersonal'!$A$1:$M$76</definedName>
    <definedName name="_xlnm.Print_Area" localSheetId="4">'3. Unternehmerlohn'!$A$1:$R$76</definedName>
    <definedName name="_xlnm.Print_Area" localSheetId="0">Ausfüllhilfe!$A$1:$B$69</definedName>
    <definedName name="_xlnm.Print_Area" localSheetId="1">Gesamtübersicht!$A$1:$E$39</definedName>
    <definedName name="_xlnm.Print_Titles" localSheetId="3">'2. Stammpersonal'!$11:$12</definedName>
    <definedName name="_xlnm.Print_Titles" localSheetId="5">'3. Sach- Verwaltungsausgaben'!$10:$11</definedName>
    <definedName name="_xlnm.Print_Titles" localSheetId="4">'3. Unternehmerlohn'!$11:$12</definedName>
    <definedName name="_xlnm.Print_Titles" localSheetId="6">'4. Investitionen'!$10:$11</definedName>
  </definedNames>
  <calcPr calcId="162913" fullPrecision="0"/>
</workbook>
</file>

<file path=xl/calcChain.xml><?xml version="1.0" encoding="utf-8"?>
<calcChain xmlns="http://schemas.openxmlformats.org/spreadsheetml/2006/main">
  <c r="AC7" i="10" l="1"/>
  <c r="AB7" i="10"/>
  <c r="AC6" i="10"/>
  <c r="AC4" i="10"/>
  <c r="AC5" i="10" s="1"/>
  <c r="H61" i="1" l="1"/>
  <c r="N60" i="1"/>
  <c r="M60" i="1"/>
  <c r="L60" i="1"/>
  <c r="N59" i="1"/>
  <c r="M59" i="1"/>
  <c r="L59" i="1"/>
  <c r="N58" i="1"/>
  <c r="M58" i="1"/>
  <c r="L58" i="1"/>
  <c r="N57" i="1"/>
  <c r="M57" i="1"/>
  <c r="L57" i="1"/>
  <c r="N56" i="1"/>
  <c r="M56" i="1"/>
  <c r="L56" i="1"/>
  <c r="N55" i="1"/>
  <c r="M55" i="1"/>
  <c r="L55" i="1"/>
  <c r="N54" i="1"/>
  <c r="M54" i="1"/>
  <c r="L54" i="1"/>
  <c r="N53" i="1"/>
  <c r="M53" i="1"/>
  <c r="L53" i="1"/>
  <c r="N52" i="1"/>
  <c r="M52" i="1"/>
  <c r="L52" i="1"/>
  <c r="N51" i="1"/>
  <c r="M51" i="1"/>
  <c r="L51" i="1"/>
  <c r="N50" i="1"/>
  <c r="M50" i="1"/>
  <c r="L50" i="1"/>
  <c r="N49" i="1"/>
  <c r="M49" i="1"/>
  <c r="L49" i="1"/>
  <c r="N48" i="1"/>
  <c r="M48" i="1"/>
  <c r="L48" i="1"/>
  <c r="N47" i="1"/>
  <c r="M47" i="1"/>
  <c r="L47" i="1"/>
  <c r="N46" i="1"/>
  <c r="M46" i="1"/>
  <c r="L46" i="1"/>
  <c r="N45" i="1"/>
  <c r="M45" i="1"/>
  <c r="L45" i="1"/>
  <c r="N44" i="1"/>
  <c r="M44" i="1"/>
  <c r="L44" i="1"/>
  <c r="N43" i="1"/>
  <c r="M43" i="1"/>
  <c r="L43" i="1"/>
  <c r="N42" i="1"/>
  <c r="M42" i="1"/>
  <c r="L42" i="1"/>
  <c r="N41" i="1"/>
  <c r="M41" i="1"/>
  <c r="L41" i="1"/>
  <c r="N40" i="1"/>
  <c r="M40" i="1"/>
  <c r="L40" i="1"/>
  <c r="N39" i="1"/>
  <c r="M39" i="1"/>
  <c r="L39" i="1"/>
  <c r="N38" i="1"/>
  <c r="M38" i="1"/>
  <c r="L38" i="1"/>
  <c r="N37" i="1"/>
  <c r="M37" i="1"/>
  <c r="L37" i="1"/>
  <c r="N36" i="1"/>
  <c r="M36" i="1"/>
  <c r="L36" i="1"/>
  <c r="N35" i="1"/>
  <c r="M35" i="1"/>
  <c r="L35" i="1"/>
  <c r="N34" i="1"/>
  <c r="M34" i="1"/>
  <c r="L34" i="1"/>
  <c r="N33" i="1"/>
  <c r="M33" i="1"/>
  <c r="L33" i="1"/>
  <c r="N32" i="1"/>
  <c r="M32" i="1"/>
  <c r="L32" i="1"/>
  <c r="N31" i="1"/>
  <c r="M31" i="1"/>
  <c r="L31" i="1"/>
  <c r="N30" i="1"/>
  <c r="M30" i="1"/>
  <c r="L30" i="1"/>
  <c r="N29" i="1"/>
  <c r="M29" i="1"/>
  <c r="L29" i="1"/>
  <c r="N28" i="1"/>
  <c r="M28" i="1"/>
  <c r="L28" i="1"/>
  <c r="N27" i="1"/>
  <c r="M27" i="1"/>
  <c r="L27" i="1"/>
  <c r="N26" i="1"/>
  <c r="M26" i="1"/>
  <c r="L26" i="1"/>
  <c r="N25" i="1"/>
  <c r="M25" i="1"/>
  <c r="L25" i="1"/>
  <c r="N24" i="1"/>
  <c r="M24" i="1"/>
  <c r="L24" i="1"/>
  <c r="N23" i="1"/>
  <c r="M23" i="1"/>
  <c r="L23" i="1"/>
  <c r="N22" i="1"/>
  <c r="M22" i="1"/>
  <c r="L22" i="1"/>
  <c r="N21" i="1"/>
  <c r="M21" i="1"/>
  <c r="L21" i="1"/>
  <c r="N20" i="1"/>
  <c r="M20" i="1"/>
  <c r="L20" i="1"/>
  <c r="N19" i="1"/>
  <c r="M19" i="1"/>
  <c r="L19" i="1"/>
  <c r="N18" i="1"/>
  <c r="M18" i="1"/>
  <c r="L18" i="1"/>
  <c r="N17" i="1"/>
  <c r="M17" i="1"/>
  <c r="L17" i="1"/>
  <c r="N16" i="1"/>
  <c r="M16" i="1"/>
  <c r="L16" i="1"/>
  <c r="N15" i="1"/>
  <c r="M15" i="1"/>
  <c r="L15" i="1"/>
  <c r="N14" i="1"/>
  <c r="M14" i="1"/>
  <c r="L14" i="1"/>
  <c r="N13" i="1"/>
  <c r="M13" i="1"/>
  <c r="L13" i="1"/>
  <c r="N12" i="1"/>
  <c r="M12" i="1"/>
  <c r="L12" i="1"/>
  <c r="G73" i="5"/>
  <c r="M72" i="5"/>
  <c r="L72" i="5"/>
  <c r="K72" i="5"/>
  <c r="M71" i="5"/>
  <c r="L71" i="5"/>
  <c r="K71" i="5"/>
  <c r="M70" i="5"/>
  <c r="L70" i="5"/>
  <c r="K70" i="5"/>
  <c r="M69" i="5"/>
  <c r="L69" i="5"/>
  <c r="K69" i="5"/>
  <c r="M68" i="5"/>
  <c r="L68" i="5"/>
  <c r="K68" i="5"/>
  <c r="M67" i="5"/>
  <c r="L67" i="5"/>
  <c r="K67" i="5"/>
  <c r="M66" i="5"/>
  <c r="L66" i="5"/>
  <c r="K66" i="5"/>
  <c r="M65" i="5"/>
  <c r="L65" i="5"/>
  <c r="K65" i="5"/>
  <c r="M64" i="5"/>
  <c r="L64" i="5"/>
  <c r="K64" i="5"/>
  <c r="M63" i="5"/>
  <c r="L63" i="5"/>
  <c r="K63" i="5"/>
  <c r="M62" i="5"/>
  <c r="L62" i="5"/>
  <c r="K62" i="5"/>
  <c r="M61" i="5"/>
  <c r="L61" i="5"/>
  <c r="K61" i="5"/>
  <c r="M60" i="5"/>
  <c r="L60" i="5"/>
  <c r="K60" i="5"/>
  <c r="M59" i="5"/>
  <c r="L59" i="5"/>
  <c r="K59" i="5"/>
  <c r="M58" i="5"/>
  <c r="L58" i="5"/>
  <c r="K58" i="5"/>
  <c r="M57" i="5"/>
  <c r="L57" i="5"/>
  <c r="K57" i="5"/>
  <c r="M56" i="5"/>
  <c r="L56" i="5"/>
  <c r="K56" i="5"/>
  <c r="M55" i="5"/>
  <c r="L55" i="5"/>
  <c r="K55" i="5"/>
  <c r="M54" i="5"/>
  <c r="L54" i="5"/>
  <c r="K54" i="5"/>
  <c r="M53" i="5"/>
  <c r="L53" i="5"/>
  <c r="K53" i="5"/>
  <c r="M52" i="5"/>
  <c r="L52" i="5"/>
  <c r="K52" i="5"/>
  <c r="M51" i="5"/>
  <c r="L51" i="5"/>
  <c r="K51" i="5"/>
  <c r="M50" i="5"/>
  <c r="L50" i="5"/>
  <c r="K50" i="5"/>
  <c r="M49" i="5"/>
  <c r="L49" i="5"/>
  <c r="K49" i="5"/>
  <c r="M48" i="5"/>
  <c r="L48" i="5"/>
  <c r="K48" i="5"/>
  <c r="M47" i="5"/>
  <c r="L47" i="5"/>
  <c r="K47" i="5"/>
  <c r="M46" i="5"/>
  <c r="L46" i="5"/>
  <c r="K46" i="5"/>
  <c r="M45" i="5"/>
  <c r="L45" i="5"/>
  <c r="K45" i="5"/>
  <c r="M44" i="5"/>
  <c r="L44" i="5"/>
  <c r="K44" i="5"/>
  <c r="M43" i="5"/>
  <c r="L43" i="5"/>
  <c r="K43" i="5"/>
  <c r="M42" i="5"/>
  <c r="L42" i="5"/>
  <c r="K42" i="5"/>
  <c r="M41" i="5"/>
  <c r="L41" i="5"/>
  <c r="K41" i="5"/>
  <c r="M40" i="5"/>
  <c r="L40" i="5"/>
  <c r="K40" i="5"/>
  <c r="M39" i="5"/>
  <c r="L39" i="5"/>
  <c r="K39" i="5"/>
  <c r="M38" i="5"/>
  <c r="L38" i="5"/>
  <c r="K38" i="5"/>
  <c r="M37" i="5"/>
  <c r="L37" i="5"/>
  <c r="K37" i="5"/>
  <c r="M36" i="5"/>
  <c r="L36" i="5"/>
  <c r="K36" i="5"/>
  <c r="M35" i="5"/>
  <c r="L35" i="5"/>
  <c r="K35" i="5"/>
  <c r="M34" i="5"/>
  <c r="L34" i="5"/>
  <c r="K34" i="5"/>
  <c r="M33" i="5"/>
  <c r="L33" i="5"/>
  <c r="K33" i="5"/>
  <c r="M32" i="5"/>
  <c r="L32" i="5"/>
  <c r="K32" i="5"/>
  <c r="M31" i="5"/>
  <c r="L31" i="5"/>
  <c r="K31" i="5"/>
  <c r="M30" i="5"/>
  <c r="L30" i="5"/>
  <c r="K30" i="5"/>
  <c r="M29" i="5"/>
  <c r="L29" i="5"/>
  <c r="K29" i="5"/>
  <c r="M28" i="5"/>
  <c r="L28" i="5"/>
  <c r="K28" i="5"/>
  <c r="M27" i="5"/>
  <c r="L27" i="5"/>
  <c r="K27" i="5"/>
  <c r="M26" i="5"/>
  <c r="L26" i="5"/>
  <c r="K26" i="5"/>
  <c r="M25" i="5"/>
  <c r="L25" i="5"/>
  <c r="K25" i="5"/>
  <c r="M24" i="5"/>
  <c r="L24" i="5"/>
  <c r="K24" i="5"/>
  <c r="M23" i="5"/>
  <c r="L23" i="5"/>
  <c r="K23" i="5"/>
  <c r="M22" i="5"/>
  <c r="L22" i="5"/>
  <c r="K22" i="5"/>
  <c r="M21" i="5"/>
  <c r="L21" i="5"/>
  <c r="K21" i="5"/>
  <c r="M20" i="5"/>
  <c r="L20" i="5"/>
  <c r="K20" i="5"/>
  <c r="M19" i="5"/>
  <c r="L19" i="5"/>
  <c r="K19" i="5"/>
  <c r="M18" i="5"/>
  <c r="L18" i="5"/>
  <c r="K18" i="5"/>
  <c r="M17" i="5"/>
  <c r="L17" i="5"/>
  <c r="K17" i="5"/>
  <c r="M16" i="5"/>
  <c r="L16" i="5"/>
  <c r="K16" i="5"/>
  <c r="M15" i="5"/>
  <c r="L15" i="5"/>
  <c r="K15" i="5"/>
  <c r="M14" i="5"/>
  <c r="L14" i="5"/>
  <c r="K14" i="5"/>
  <c r="M13" i="5"/>
  <c r="L13" i="5"/>
  <c r="K13" i="5"/>
  <c r="M12" i="5"/>
  <c r="L12" i="5"/>
  <c r="K12" i="5"/>
  <c r="F74" i="10"/>
  <c r="Q73" i="10"/>
  <c r="P73" i="10"/>
  <c r="O73" i="10"/>
  <c r="Q72" i="10"/>
  <c r="P72" i="10"/>
  <c r="O72" i="10"/>
  <c r="Q71" i="10"/>
  <c r="P71" i="10"/>
  <c r="O71" i="10"/>
  <c r="Q70" i="10"/>
  <c r="P70" i="10"/>
  <c r="O70" i="10"/>
  <c r="Q69" i="10"/>
  <c r="P69" i="10"/>
  <c r="O69" i="10"/>
  <c r="Q68" i="10"/>
  <c r="P68" i="10"/>
  <c r="O68" i="10"/>
  <c r="Q67" i="10"/>
  <c r="P67" i="10"/>
  <c r="O67" i="10"/>
  <c r="Q66" i="10"/>
  <c r="P66" i="10"/>
  <c r="O66" i="10"/>
  <c r="Q65" i="10"/>
  <c r="P65" i="10"/>
  <c r="O65" i="10"/>
  <c r="Q64" i="10"/>
  <c r="P64" i="10"/>
  <c r="O64" i="10"/>
  <c r="Q63" i="10"/>
  <c r="P63" i="10"/>
  <c r="O63" i="10"/>
  <c r="Q62" i="10"/>
  <c r="P62" i="10"/>
  <c r="O62" i="10"/>
  <c r="Q61" i="10"/>
  <c r="P61" i="10"/>
  <c r="O61" i="10"/>
  <c r="Q60" i="10"/>
  <c r="P60" i="10"/>
  <c r="O60" i="10"/>
  <c r="Q59" i="10"/>
  <c r="P59" i="10"/>
  <c r="O59" i="10"/>
  <c r="Q58" i="10"/>
  <c r="P58" i="10"/>
  <c r="O58" i="10"/>
  <c r="Q57" i="10"/>
  <c r="P57" i="10"/>
  <c r="O57" i="10"/>
  <c r="Q56" i="10"/>
  <c r="P56" i="10"/>
  <c r="O56" i="10"/>
  <c r="Q55" i="10"/>
  <c r="P55" i="10"/>
  <c r="O55" i="10"/>
  <c r="Q54" i="10"/>
  <c r="P54" i="10"/>
  <c r="O54" i="10"/>
  <c r="Q53" i="10"/>
  <c r="P53" i="10"/>
  <c r="O53" i="10"/>
  <c r="Q52" i="10"/>
  <c r="P52" i="10"/>
  <c r="O52" i="10"/>
  <c r="Q51" i="10"/>
  <c r="P51" i="10"/>
  <c r="O51" i="10"/>
  <c r="Q50" i="10"/>
  <c r="P50" i="10"/>
  <c r="O50" i="10"/>
  <c r="Q49" i="10"/>
  <c r="P49" i="10"/>
  <c r="O49" i="10"/>
  <c r="Q48" i="10"/>
  <c r="P48" i="10"/>
  <c r="O48" i="10"/>
  <c r="Q47" i="10"/>
  <c r="P47" i="10"/>
  <c r="O47" i="10"/>
  <c r="Q46" i="10"/>
  <c r="P46" i="10"/>
  <c r="O46" i="10"/>
  <c r="Q45" i="10"/>
  <c r="P45" i="10"/>
  <c r="O45" i="10"/>
  <c r="Q44" i="10"/>
  <c r="P44" i="10"/>
  <c r="O44" i="10"/>
  <c r="Q43" i="10"/>
  <c r="P43" i="10"/>
  <c r="O43" i="10"/>
  <c r="Q42" i="10"/>
  <c r="P42" i="10"/>
  <c r="O42" i="10"/>
  <c r="Q41" i="10"/>
  <c r="P41" i="10"/>
  <c r="O41" i="10"/>
  <c r="Q40" i="10"/>
  <c r="P40" i="10"/>
  <c r="O40" i="10"/>
  <c r="Q39" i="10"/>
  <c r="P39" i="10"/>
  <c r="O39" i="10"/>
  <c r="Q38" i="10"/>
  <c r="P38" i="10"/>
  <c r="O38" i="10"/>
  <c r="Q37" i="10"/>
  <c r="P37" i="10"/>
  <c r="O37" i="10"/>
  <c r="Q36" i="10"/>
  <c r="P36" i="10"/>
  <c r="O36" i="10"/>
  <c r="Q35" i="10"/>
  <c r="P35" i="10"/>
  <c r="O35" i="10"/>
  <c r="Q34" i="10"/>
  <c r="P34" i="10"/>
  <c r="O34" i="10"/>
  <c r="Q33" i="10"/>
  <c r="P33" i="10"/>
  <c r="O33" i="10"/>
  <c r="Q32" i="10"/>
  <c r="P32" i="10"/>
  <c r="O32" i="10"/>
  <c r="Q31" i="10"/>
  <c r="P31" i="10"/>
  <c r="O31" i="10"/>
  <c r="Q30" i="10"/>
  <c r="P30" i="10"/>
  <c r="O30" i="10"/>
  <c r="Q29" i="10"/>
  <c r="P29" i="10"/>
  <c r="O29" i="10"/>
  <c r="Q28" i="10"/>
  <c r="P28" i="10"/>
  <c r="O28" i="10"/>
  <c r="Q27" i="10"/>
  <c r="P27" i="10"/>
  <c r="O27" i="10"/>
  <c r="Q26" i="10"/>
  <c r="P26" i="10"/>
  <c r="O26" i="10"/>
  <c r="Q25" i="10"/>
  <c r="P25" i="10"/>
  <c r="O25" i="10"/>
  <c r="Q24" i="10"/>
  <c r="P24" i="10"/>
  <c r="O24" i="10"/>
  <c r="Q23" i="10"/>
  <c r="P23" i="10"/>
  <c r="O23" i="10"/>
  <c r="Q22" i="10"/>
  <c r="P22" i="10"/>
  <c r="O22" i="10"/>
  <c r="Q21" i="10"/>
  <c r="P21" i="10"/>
  <c r="O21" i="10"/>
  <c r="Q20" i="10"/>
  <c r="P20" i="10"/>
  <c r="O20" i="10"/>
  <c r="Q19" i="10"/>
  <c r="P19" i="10"/>
  <c r="O19" i="10"/>
  <c r="Q18" i="10"/>
  <c r="P18" i="10"/>
  <c r="O18" i="10"/>
  <c r="Q17" i="10"/>
  <c r="P17" i="10"/>
  <c r="O17" i="10"/>
  <c r="Q16" i="10"/>
  <c r="P16" i="10"/>
  <c r="O16" i="10"/>
  <c r="Q15" i="10"/>
  <c r="P15" i="10"/>
  <c r="O15" i="10"/>
  <c r="Q14" i="10"/>
  <c r="P14" i="10"/>
  <c r="O14" i="10"/>
  <c r="Q13" i="10"/>
  <c r="P13" i="10"/>
  <c r="O13" i="10"/>
  <c r="E74" i="9"/>
  <c r="K73" i="9"/>
  <c r="J73" i="9"/>
  <c r="I73" i="9"/>
  <c r="G73" i="9"/>
  <c r="K72" i="9"/>
  <c r="J72" i="9"/>
  <c r="I72" i="9"/>
  <c r="G72" i="9"/>
  <c r="K71" i="9"/>
  <c r="J71" i="9"/>
  <c r="I71" i="9"/>
  <c r="G71" i="9"/>
  <c r="K70" i="9"/>
  <c r="J70" i="9"/>
  <c r="I70" i="9"/>
  <c r="G70" i="9"/>
  <c r="K69" i="9"/>
  <c r="J69" i="9"/>
  <c r="I69" i="9"/>
  <c r="G69" i="9"/>
  <c r="K68" i="9"/>
  <c r="J68" i="9"/>
  <c r="I68" i="9"/>
  <c r="G68" i="9"/>
  <c r="K67" i="9"/>
  <c r="J67" i="9"/>
  <c r="I67" i="9"/>
  <c r="G67" i="9"/>
  <c r="K66" i="9"/>
  <c r="J66" i="9"/>
  <c r="I66" i="9"/>
  <c r="G66" i="9"/>
  <c r="K65" i="9"/>
  <c r="J65" i="9"/>
  <c r="I65" i="9"/>
  <c r="G65" i="9"/>
  <c r="K64" i="9"/>
  <c r="J64" i="9"/>
  <c r="I64" i="9"/>
  <c r="G64" i="9"/>
  <c r="K63" i="9"/>
  <c r="J63" i="9"/>
  <c r="I63" i="9"/>
  <c r="G63" i="9"/>
  <c r="K62" i="9"/>
  <c r="J62" i="9"/>
  <c r="I62" i="9"/>
  <c r="G62" i="9"/>
  <c r="K61" i="9"/>
  <c r="J61" i="9"/>
  <c r="I61" i="9"/>
  <c r="G61" i="9"/>
  <c r="K60" i="9"/>
  <c r="J60" i="9"/>
  <c r="I60" i="9"/>
  <c r="G60" i="9"/>
  <c r="K59" i="9"/>
  <c r="J59" i="9"/>
  <c r="I59" i="9"/>
  <c r="G59" i="9"/>
  <c r="K58" i="9"/>
  <c r="J58" i="9"/>
  <c r="I58" i="9"/>
  <c r="G58" i="9"/>
  <c r="K57" i="9"/>
  <c r="J57" i="9"/>
  <c r="I57" i="9"/>
  <c r="G57" i="9"/>
  <c r="K56" i="9"/>
  <c r="J56" i="9"/>
  <c r="I56" i="9"/>
  <c r="G56" i="9"/>
  <c r="K55" i="9"/>
  <c r="J55" i="9"/>
  <c r="I55" i="9"/>
  <c r="G55" i="9"/>
  <c r="K54" i="9"/>
  <c r="J54" i="9"/>
  <c r="I54" i="9"/>
  <c r="G54" i="9"/>
  <c r="K53" i="9"/>
  <c r="J53" i="9"/>
  <c r="I53" i="9"/>
  <c r="G53" i="9"/>
  <c r="K52" i="9"/>
  <c r="J52" i="9"/>
  <c r="I52" i="9"/>
  <c r="G52" i="9"/>
  <c r="K51" i="9"/>
  <c r="J51" i="9"/>
  <c r="I51" i="9"/>
  <c r="G51" i="9"/>
  <c r="K50" i="9"/>
  <c r="J50" i="9"/>
  <c r="I50" i="9"/>
  <c r="G50" i="9"/>
  <c r="K49" i="9"/>
  <c r="J49" i="9"/>
  <c r="I49" i="9"/>
  <c r="G49" i="9"/>
  <c r="K48" i="9"/>
  <c r="J48" i="9"/>
  <c r="I48" i="9"/>
  <c r="G48" i="9"/>
  <c r="K47" i="9"/>
  <c r="J47" i="9"/>
  <c r="I47" i="9"/>
  <c r="G47" i="9"/>
  <c r="K46" i="9"/>
  <c r="J46" i="9"/>
  <c r="I46" i="9"/>
  <c r="G46" i="9"/>
  <c r="K45" i="9"/>
  <c r="J45" i="9"/>
  <c r="I45" i="9"/>
  <c r="G45" i="9"/>
  <c r="K44" i="9"/>
  <c r="J44" i="9"/>
  <c r="I44" i="9"/>
  <c r="G44" i="9"/>
  <c r="K43" i="9"/>
  <c r="J43" i="9"/>
  <c r="I43" i="9"/>
  <c r="G43" i="9"/>
  <c r="K42" i="9"/>
  <c r="J42" i="9"/>
  <c r="I42" i="9"/>
  <c r="G42" i="9"/>
  <c r="K41" i="9"/>
  <c r="J41" i="9"/>
  <c r="I41" i="9"/>
  <c r="G41" i="9"/>
  <c r="K40" i="9"/>
  <c r="J40" i="9"/>
  <c r="I40" i="9"/>
  <c r="G40" i="9"/>
  <c r="K39" i="9"/>
  <c r="J39" i="9"/>
  <c r="I39" i="9"/>
  <c r="G39" i="9"/>
  <c r="K38" i="9"/>
  <c r="J38" i="9"/>
  <c r="I38" i="9"/>
  <c r="G38" i="9"/>
  <c r="K37" i="9"/>
  <c r="J37" i="9"/>
  <c r="I37" i="9"/>
  <c r="G37" i="9"/>
  <c r="K36" i="9"/>
  <c r="J36" i="9"/>
  <c r="I36" i="9"/>
  <c r="G36" i="9"/>
  <c r="K35" i="9"/>
  <c r="J35" i="9"/>
  <c r="I35" i="9"/>
  <c r="G35" i="9"/>
  <c r="K34" i="9"/>
  <c r="J34" i="9"/>
  <c r="I34" i="9"/>
  <c r="G34" i="9"/>
  <c r="K33" i="9"/>
  <c r="J33" i="9"/>
  <c r="I33" i="9"/>
  <c r="G33" i="9"/>
  <c r="K32" i="9"/>
  <c r="J32" i="9"/>
  <c r="I32" i="9"/>
  <c r="G32" i="9"/>
  <c r="K31" i="9"/>
  <c r="J31" i="9"/>
  <c r="I31" i="9"/>
  <c r="G31" i="9"/>
  <c r="K30" i="9"/>
  <c r="J30" i="9"/>
  <c r="I30" i="9"/>
  <c r="G30" i="9"/>
  <c r="K29" i="9"/>
  <c r="J29" i="9"/>
  <c r="I29" i="9"/>
  <c r="G29" i="9"/>
  <c r="K28" i="9"/>
  <c r="J28" i="9"/>
  <c r="I28" i="9"/>
  <c r="G28" i="9"/>
  <c r="K27" i="9"/>
  <c r="J27" i="9"/>
  <c r="I27" i="9"/>
  <c r="G27" i="9"/>
  <c r="K26" i="9"/>
  <c r="J26" i="9"/>
  <c r="I26" i="9"/>
  <c r="G26" i="9"/>
  <c r="K25" i="9"/>
  <c r="J25" i="9"/>
  <c r="I25" i="9"/>
  <c r="G25" i="9"/>
  <c r="K24" i="9"/>
  <c r="J24" i="9"/>
  <c r="I24" i="9"/>
  <c r="G24" i="9"/>
  <c r="K23" i="9"/>
  <c r="J23" i="9"/>
  <c r="I23" i="9"/>
  <c r="G23" i="9"/>
  <c r="K22" i="9"/>
  <c r="J22" i="9"/>
  <c r="I22" i="9"/>
  <c r="G22" i="9"/>
  <c r="K21" i="9"/>
  <c r="J21" i="9"/>
  <c r="I21" i="9"/>
  <c r="G21" i="9"/>
  <c r="K20" i="9"/>
  <c r="J20" i="9"/>
  <c r="I20" i="9"/>
  <c r="G20" i="9"/>
  <c r="K19" i="9"/>
  <c r="J19" i="9"/>
  <c r="I19" i="9"/>
  <c r="G19" i="9"/>
  <c r="K18" i="9"/>
  <c r="J18" i="9"/>
  <c r="I18" i="9"/>
  <c r="G18" i="9"/>
  <c r="K17" i="9"/>
  <c r="J17" i="9"/>
  <c r="I17" i="9"/>
  <c r="G17" i="9"/>
  <c r="K16" i="9"/>
  <c r="J16" i="9"/>
  <c r="I16" i="9"/>
  <c r="G16" i="9"/>
  <c r="K15" i="9"/>
  <c r="J15" i="9"/>
  <c r="I15" i="9"/>
  <c r="G15" i="9"/>
  <c r="K14" i="9"/>
  <c r="J14" i="9"/>
  <c r="I14" i="9"/>
  <c r="G14" i="9"/>
  <c r="K13" i="9"/>
  <c r="K74" i="9" s="1"/>
  <c r="D34" i="2" s="1"/>
  <c r="I13" i="9"/>
  <c r="G13" i="9"/>
  <c r="J13" i="9" s="1"/>
  <c r="J74" i="9" s="1"/>
  <c r="C34" i="2" s="1"/>
  <c r="E74" i="4"/>
  <c r="K73" i="4"/>
  <c r="J73" i="4"/>
  <c r="I73" i="4"/>
  <c r="G73" i="4"/>
  <c r="K72" i="4"/>
  <c r="J72" i="4"/>
  <c r="I72" i="4"/>
  <c r="G72" i="4"/>
  <c r="K71" i="4"/>
  <c r="J71" i="4"/>
  <c r="I71" i="4"/>
  <c r="G71" i="4"/>
  <c r="K70" i="4"/>
  <c r="J70" i="4"/>
  <c r="I70" i="4"/>
  <c r="G70" i="4"/>
  <c r="K69" i="4"/>
  <c r="J69" i="4"/>
  <c r="I69" i="4"/>
  <c r="G69" i="4"/>
  <c r="K68" i="4"/>
  <c r="J68" i="4"/>
  <c r="I68" i="4"/>
  <c r="G68" i="4"/>
  <c r="K67" i="4"/>
  <c r="J67" i="4"/>
  <c r="I67" i="4"/>
  <c r="G67" i="4"/>
  <c r="K66" i="4"/>
  <c r="J66" i="4"/>
  <c r="I66" i="4"/>
  <c r="G66" i="4"/>
  <c r="K65" i="4"/>
  <c r="J65" i="4"/>
  <c r="I65" i="4"/>
  <c r="G65" i="4"/>
  <c r="K64" i="4"/>
  <c r="J64" i="4"/>
  <c r="I64" i="4"/>
  <c r="G64" i="4"/>
  <c r="K63" i="4"/>
  <c r="J63" i="4"/>
  <c r="I63" i="4"/>
  <c r="G63" i="4"/>
  <c r="K62" i="4"/>
  <c r="J62" i="4"/>
  <c r="I62" i="4"/>
  <c r="G62" i="4"/>
  <c r="K61" i="4"/>
  <c r="J61" i="4"/>
  <c r="I61" i="4"/>
  <c r="G61" i="4"/>
  <c r="K60" i="4"/>
  <c r="J60" i="4"/>
  <c r="I60" i="4"/>
  <c r="G60" i="4"/>
  <c r="K59" i="4"/>
  <c r="J59" i="4"/>
  <c r="I59" i="4"/>
  <c r="G59" i="4"/>
  <c r="K58" i="4"/>
  <c r="J58" i="4"/>
  <c r="I58" i="4"/>
  <c r="G58" i="4"/>
  <c r="K57" i="4"/>
  <c r="J57" i="4"/>
  <c r="I57" i="4"/>
  <c r="G57" i="4"/>
  <c r="K56" i="4"/>
  <c r="J56" i="4"/>
  <c r="I56" i="4"/>
  <c r="G56" i="4"/>
  <c r="K55" i="4"/>
  <c r="J55" i="4"/>
  <c r="I55" i="4"/>
  <c r="G55" i="4"/>
  <c r="K54" i="4"/>
  <c r="J54" i="4"/>
  <c r="I54" i="4"/>
  <c r="G54" i="4"/>
  <c r="K53" i="4"/>
  <c r="J53" i="4"/>
  <c r="I53" i="4"/>
  <c r="G53" i="4"/>
  <c r="K52" i="4"/>
  <c r="J52" i="4"/>
  <c r="I52" i="4"/>
  <c r="G52" i="4"/>
  <c r="K51" i="4"/>
  <c r="J51" i="4"/>
  <c r="I51" i="4"/>
  <c r="G51" i="4"/>
  <c r="K50" i="4"/>
  <c r="J50" i="4"/>
  <c r="I50" i="4"/>
  <c r="G50" i="4"/>
  <c r="K49" i="4"/>
  <c r="J49" i="4"/>
  <c r="I49" i="4"/>
  <c r="G49" i="4"/>
  <c r="K48" i="4"/>
  <c r="J48" i="4"/>
  <c r="I48" i="4"/>
  <c r="G48" i="4"/>
  <c r="K47" i="4"/>
  <c r="J47" i="4"/>
  <c r="I47" i="4"/>
  <c r="G47" i="4"/>
  <c r="K46" i="4"/>
  <c r="J46" i="4"/>
  <c r="I46" i="4"/>
  <c r="G46" i="4"/>
  <c r="K45" i="4"/>
  <c r="J45" i="4"/>
  <c r="I45" i="4"/>
  <c r="G45" i="4"/>
  <c r="K44" i="4"/>
  <c r="J44" i="4"/>
  <c r="I44" i="4"/>
  <c r="G44" i="4"/>
  <c r="K43" i="4"/>
  <c r="J43" i="4"/>
  <c r="I43" i="4"/>
  <c r="G43" i="4"/>
  <c r="K42" i="4"/>
  <c r="J42" i="4"/>
  <c r="I42" i="4"/>
  <c r="G42" i="4"/>
  <c r="K41" i="4"/>
  <c r="J41" i="4"/>
  <c r="I41" i="4"/>
  <c r="G41" i="4"/>
  <c r="K40" i="4"/>
  <c r="J40" i="4"/>
  <c r="I40" i="4"/>
  <c r="G40" i="4"/>
  <c r="K39" i="4"/>
  <c r="J39" i="4"/>
  <c r="I39" i="4"/>
  <c r="G39" i="4"/>
  <c r="K38" i="4"/>
  <c r="J38" i="4"/>
  <c r="I38" i="4"/>
  <c r="G38" i="4"/>
  <c r="K37" i="4"/>
  <c r="J37" i="4"/>
  <c r="I37" i="4"/>
  <c r="G37" i="4"/>
  <c r="K36" i="4"/>
  <c r="J36" i="4"/>
  <c r="I36" i="4"/>
  <c r="G36" i="4"/>
  <c r="K35" i="4"/>
  <c r="J35" i="4"/>
  <c r="I35" i="4"/>
  <c r="G35" i="4"/>
  <c r="K34" i="4"/>
  <c r="J34" i="4"/>
  <c r="I34" i="4"/>
  <c r="G34" i="4"/>
  <c r="K33" i="4"/>
  <c r="J33" i="4"/>
  <c r="I33" i="4"/>
  <c r="G33" i="4"/>
  <c r="K32" i="4"/>
  <c r="J32" i="4"/>
  <c r="I32" i="4"/>
  <c r="G32" i="4"/>
  <c r="K31" i="4"/>
  <c r="J31" i="4"/>
  <c r="I31" i="4"/>
  <c r="G31" i="4"/>
  <c r="K30" i="4"/>
  <c r="J30" i="4"/>
  <c r="I30" i="4"/>
  <c r="G30" i="4"/>
  <c r="K29" i="4"/>
  <c r="J29" i="4"/>
  <c r="I29" i="4"/>
  <c r="G29" i="4"/>
  <c r="K28" i="4"/>
  <c r="J28" i="4"/>
  <c r="I28" i="4"/>
  <c r="G28" i="4"/>
  <c r="K27" i="4"/>
  <c r="J27" i="4"/>
  <c r="I27" i="4"/>
  <c r="G27" i="4"/>
  <c r="K26" i="4"/>
  <c r="J26" i="4"/>
  <c r="I26" i="4"/>
  <c r="G26" i="4"/>
  <c r="K25" i="4"/>
  <c r="J25" i="4"/>
  <c r="I25" i="4"/>
  <c r="G25" i="4"/>
  <c r="K24" i="4"/>
  <c r="J24" i="4"/>
  <c r="I24" i="4"/>
  <c r="G24" i="4"/>
  <c r="K23" i="4"/>
  <c r="J23" i="4"/>
  <c r="I23" i="4"/>
  <c r="G23" i="4"/>
  <c r="K22" i="4"/>
  <c r="J22" i="4"/>
  <c r="I22" i="4"/>
  <c r="G22" i="4"/>
  <c r="K21" i="4"/>
  <c r="J21" i="4"/>
  <c r="I21" i="4"/>
  <c r="G21" i="4"/>
  <c r="K20" i="4"/>
  <c r="J20" i="4"/>
  <c r="I20" i="4"/>
  <c r="G20" i="4"/>
  <c r="K19" i="4"/>
  <c r="J19" i="4"/>
  <c r="I19" i="4"/>
  <c r="G19" i="4"/>
  <c r="K18" i="4"/>
  <c r="J18" i="4"/>
  <c r="I18" i="4"/>
  <c r="G18" i="4"/>
  <c r="K17" i="4"/>
  <c r="J17" i="4"/>
  <c r="I17" i="4"/>
  <c r="G17" i="4"/>
  <c r="K16" i="4"/>
  <c r="J16" i="4"/>
  <c r="I16" i="4"/>
  <c r="G16" i="4"/>
  <c r="K15" i="4"/>
  <c r="J15" i="4"/>
  <c r="I15" i="4"/>
  <c r="G15" i="4"/>
  <c r="K14" i="4"/>
  <c r="J14" i="4"/>
  <c r="I14" i="4"/>
  <c r="G14" i="4"/>
  <c r="K13" i="4"/>
  <c r="K74" i="4" s="1"/>
  <c r="D33" i="2" s="1"/>
  <c r="J13" i="4"/>
  <c r="J74" i="4" s="1"/>
  <c r="C33" i="2" s="1"/>
  <c r="I13" i="4"/>
  <c r="I74" i="4" s="1"/>
  <c r="B33" i="2" s="1"/>
  <c r="G13" i="4"/>
  <c r="B29" i="7"/>
  <c r="I74" i="9" l="1"/>
  <c r="B34" i="2" s="1"/>
  <c r="K73" i="5"/>
  <c r="B36" i="2" s="1"/>
  <c r="N61" i="1"/>
  <c r="D37" i="2" s="1"/>
  <c r="L61" i="1"/>
  <c r="B37" i="2" s="1"/>
  <c r="M73" i="5"/>
  <c r="D36" i="2" s="1"/>
  <c r="L73" i="5"/>
  <c r="C36" i="2" s="1"/>
  <c r="M61" i="1"/>
  <c r="C37" i="2" s="1"/>
  <c r="G67" i="10"/>
  <c r="M67" i="10" s="1"/>
  <c r="G59" i="10"/>
  <c r="M59" i="10" s="1"/>
  <c r="G46" i="10"/>
  <c r="M46" i="10" s="1"/>
  <c r="G45" i="10"/>
  <c r="M45" i="10" s="1"/>
  <c r="G44" i="10"/>
  <c r="M44" i="10" s="1"/>
  <c r="G43" i="10"/>
  <c r="M43" i="10" s="1"/>
  <c r="G30" i="10"/>
  <c r="M30" i="10" s="1"/>
  <c r="G29" i="10"/>
  <c r="M29" i="10" s="1"/>
  <c r="G28" i="10"/>
  <c r="M28" i="10" s="1"/>
  <c r="G27" i="10"/>
  <c r="M27" i="10" s="1"/>
  <c r="G14" i="10"/>
  <c r="M14" i="10" s="1"/>
  <c r="G13" i="10"/>
  <c r="M13" i="10" s="1"/>
  <c r="G73" i="10"/>
  <c r="M73" i="10" s="1"/>
  <c r="O74" i="10"/>
  <c r="B35" i="2" s="1"/>
  <c r="G15" i="10"/>
  <c r="M15" i="10" s="1"/>
  <c r="G16" i="10"/>
  <c r="M16" i="10" s="1"/>
  <c r="G17" i="10"/>
  <c r="M17" i="10" s="1"/>
  <c r="G18" i="10"/>
  <c r="M18" i="10" s="1"/>
  <c r="G31" i="10"/>
  <c r="M31" i="10" s="1"/>
  <c r="G32" i="10"/>
  <c r="M32" i="10" s="1"/>
  <c r="G33" i="10"/>
  <c r="M33" i="10" s="1"/>
  <c r="G34" i="10"/>
  <c r="M34" i="10" s="1"/>
  <c r="G47" i="10"/>
  <c r="M47" i="10" s="1"/>
  <c r="G48" i="10"/>
  <c r="M48" i="10" s="1"/>
  <c r="G49" i="10"/>
  <c r="M49" i="10" s="1"/>
  <c r="G50" i="10"/>
  <c r="M50" i="10" s="1"/>
  <c r="G60" i="10"/>
  <c r="M60" i="10" s="1"/>
  <c r="G61" i="10"/>
  <c r="M61" i="10" s="1"/>
  <c r="G62" i="10"/>
  <c r="M62" i="10" s="1"/>
  <c r="G68" i="10"/>
  <c r="M68" i="10" s="1"/>
  <c r="G69" i="10"/>
  <c r="M69" i="10" s="1"/>
  <c r="G70" i="10"/>
  <c r="M70" i="10" s="1"/>
  <c r="P74" i="10"/>
  <c r="C35" i="2" s="1"/>
  <c r="G19" i="10"/>
  <c r="M19" i="10" s="1"/>
  <c r="G20" i="10"/>
  <c r="M20" i="10" s="1"/>
  <c r="G21" i="10"/>
  <c r="M21" i="10" s="1"/>
  <c r="G22" i="10"/>
  <c r="M22" i="10" s="1"/>
  <c r="G35" i="10"/>
  <c r="M35" i="10" s="1"/>
  <c r="G36" i="10"/>
  <c r="M36" i="10" s="1"/>
  <c r="G37" i="10"/>
  <c r="M37" i="10" s="1"/>
  <c r="G38" i="10"/>
  <c r="M38" i="10" s="1"/>
  <c r="G51" i="10"/>
  <c r="M51" i="10" s="1"/>
  <c r="G52" i="10"/>
  <c r="M52" i="10" s="1"/>
  <c r="G53" i="10"/>
  <c r="M53" i="10" s="1"/>
  <c r="G54" i="10"/>
  <c r="M54" i="10" s="1"/>
  <c r="G63" i="10"/>
  <c r="M63" i="10" s="1"/>
  <c r="G71" i="10"/>
  <c r="M71" i="10" s="1"/>
  <c r="Q74" i="10"/>
  <c r="D35" i="2" s="1"/>
  <c r="G23" i="10"/>
  <c r="M23" i="10" s="1"/>
  <c r="G24" i="10"/>
  <c r="M24" i="10" s="1"/>
  <c r="G25" i="10"/>
  <c r="M25" i="10" s="1"/>
  <c r="G26" i="10"/>
  <c r="M26" i="10" s="1"/>
  <c r="G39" i="10"/>
  <c r="M39" i="10" s="1"/>
  <c r="G40" i="10"/>
  <c r="M40" i="10" s="1"/>
  <c r="G41" i="10"/>
  <c r="M41" i="10" s="1"/>
  <c r="G42" i="10"/>
  <c r="M42" i="10" s="1"/>
  <c r="G55" i="10"/>
  <c r="M55" i="10" s="1"/>
  <c r="G56" i="10"/>
  <c r="M56" i="10" s="1"/>
  <c r="G57" i="10"/>
  <c r="M57" i="10" s="1"/>
  <c r="G58" i="10"/>
  <c r="M58" i="10" s="1"/>
  <c r="G64" i="10"/>
  <c r="M64" i="10" s="1"/>
  <c r="G65" i="10"/>
  <c r="M65" i="10" s="1"/>
  <c r="G66" i="10"/>
  <c r="M66" i="10" s="1"/>
  <c r="G72" i="10"/>
  <c r="M72" i="10" s="1"/>
  <c r="G74" i="10" l="1"/>
  <c r="E23" i="2" l="1"/>
  <c r="E24" i="2"/>
  <c r="E8" i="10" l="1"/>
  <c r="E7" i="10"/>
  <c r="M6" i="10"/>
  <c r="E6" i="10"/>
  <c r="E35" i="2" l="1"/>
  <c r="B13" i="7" l="1"/>
  <c r="J81" i="5" l="1"/>
  <c r="J82" i="5" s="1"/>
  <c r="I81" i="5"/>
  <c r="L79" i="5"/>
  <c r="J78" i="5"/>
  <c r="H78" i="5"/>
  <c r="E25" i="2" l="1"/>
  <c r="E22" i="2"/>
  <c r="E21" i="2"/>
  <c r="C26" i="2"/>
  <c r="C27" i="2" s="1"/>
  <c r="D26" i="2"/>
  <c r="D27" i="2" s="1"/>
  <c r="B26" i="2"/>
  <c r="B27" i="2" s="1"/>
  <c r="E27" i="2" l="1"/>
  <c r="B21" i="7" s="1"/>
  <c r="D8" i="5"/>
  <c r="D7" i="5"/>
  <c r="D6" i="5"/>
  <c r="M6" i="1" l="1"/>
  <c r="K6" i="5"/>
  <c r="L6" i="9"/>
  <c r="L6" i="4"/>
  <c r="B12" i="7"/>
  <c r="B10" i="7"/>
  <c r="B9" i="7"/>
  <c r="B8" i="7"/>
  <c r="E8" i="9"/>
  <c r="E7" i="9"/>
  <c r="E6" i="9"/>
  <c r="B31" i="2"/>
  <c r="C31" i="2"/>
  <c r="D31" i="2"/>
  <c r="E34" i="2" l="1"/>
  <c r="E33" i="2"/>
  <c r="E26" i="2"/>
  <c r="E7" i="1"/>
  <c r="E8" i="1"/>
  <c r="E6" i="1"/>
  <c r="E7" i="4"/>
  <c r="E8" i="4"/>
  <c r="E6" i="4"/>
  <c r="D38" i="2" l="1"/>
  <c r="E36" i="2"/>
  <c r="B38" i="2"/>
  <c r="C38" i="2"/>
  <c r="C39" i="2" l="1"/>
  <c r="E37" i="2"/>
  <c r="E38" i="2"/>
  <c r="B39" i="2"/>
  <c r="D39" i="2"/>
  <c r="E39" i="2" l="1"/>
  <c r="B27" i="7" s="1"/>
  <c r="B26" i="7"/>
  <c r="B30" i="7" l="1"/>
  <c r="B23" i="7" s="1"/>
  <c r="B24" i="7" s="1"/>
</calcChain>
</file>

<file path=xl/comments1.xml><?xml version="1.0" encoding="utf-8"?>
<comments xmlns="http://schemas.openxmlformats.org/spreadsheetml/2006/main">
  <authors>
    <author>Heyder, Wibke</author>
  </authors>
  <commentList>
    <comment ref="A25"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comments2.xml><?xml version="1.0" encoding="utf-8"?>
<comments xmlns="http://schemas.openxmlformats.org/spreadsheetml/2006/main">
  <authors>
    <author>Heyder, Wibke</author>
  </authors>
  <commentList>
    <comment ref="A25"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comments3.xml><?xml version="1.0" encoding="utf-8"?>
<comments xmlns="http://schemas.openxmlformats.org/spreadsheetml/2006/main">
  <authors>
    <author>Heyder, Wibke</author>
  </authors>
  <commentList>
    <comment ref="A25"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comments4.xml><?xml version="1.0" encoding="utf-8"?>
<comments xmlns="http://schemas.openxmlformats.org/spreadsheetml/2006/main">
  <authors>
    <author>Heyder, Wibke</author>
  </authors>
  <commentList>
    <comment ref="A25"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comments5.xml><?xml version="1.0" encoding="utf-8"?>
<comments xmlns="http://schemas.openxmlformats.org/spreadsheetml/2006/main">
  <authors>
    <author>Heyder, Wibke</author>
  </authors>
  <commentList>
    <comment ref="A30" authorId="0" shapeId="0">
      <text>
        <r>
          <rPr>
            <b/>
            <sz val="8"/>
            <color indexed="81"/>
            <rFont val="Segoe UI"/>
            <family val="2"/>
          </rPr>
          <t xml:space="preserve">Heyder, Wibke:
</t>
        </r>
        <r>
          <rPr>
            <sz val="8"/>
            <color indexed="81"/>
            <rFont val="Segoe UI"/>
            <family val="2"/>
          </rPr>
          <t>Wenn mehrere Zeilen benötigt werden, bitte über rechte Maustaste Zeilen einblenden.</t>
        </r>
      </text>
    </comment>
  </commentList>
</comments>
</file>

<file path=xl/sharedStrings.xml><?xml version="1.0" encoding="utf-8"?>
<sst xmlns="http://schemas.openxmlformats.org/spreadsheetml/2006/main" count="373" uniqueCount="194">
  <si>
    <t>EINZELÜBERSICHT „Investitionen“</t>
  </si>
  <si>
    <t>lfd. Nr.</t>
  </si>
  <si>
    <t>Summe</t>
  </si>
  <si>
    <t xml:space="preserve">Zahlungstool - Anlage zum Auszahlungsantrag Nr. </t>
  </si>
  <si>
    <t>Zuwendungsempfänger</t>
  </si>
  <si>
    <t>Vorhaben</t>
  </si>
  <si>
    <t>Vorgangsnummer laut Bescheid</t>
  </si>
  <si>
    <t>Die Angaben in den nicht farblich unterlegten Feldern werden aufgrund Ihrer Eingaben berechnet.</t>
  </si>
  <si>
    <r>
      <t xml:space="preserve">Bearbeitungs-hinweise IB </t>
    </r>
    <r>
      <rPr>
        <sz val="8"/>
        <color theme="1"/>
        <rFont val="Arial"/>
        <family val="2"/>
      </rPr>
      <t>(nicht vom Antragsteller auszufüllen)</t>
    </r>
  </si>
  <si>
    <t>Rechnungs-nummer des Lieferanten</t>
  </si>
  <si>
    <t>Nr. des Auszahlungsantrages</t>
  </si>
  <si>
    <t>EINZELÜBERSICHT „PERSONALAUSGABEN - STAMMPERSONAL“</t>
  </si>
  <si>
    <t>Name des Mitarbeiters</t>
  </si>
  <si>
    <t>EINZELÜBERSICHT „PERSONALAUSGABEN - ZUSÄTZLICHES PERSONAL“</t>
  </si>
  <si>
    <t>Summen</t>
  </si>
  <si>
    <t>EINZELÜBERSICHT „SACHAUSGABEN / VERWALTUNGSAUSGABEN“</t>
  </si>
  <si>
    <t>Projektentwicklung</t>
  </si>
  <si>
    <t>Produktion</t>
  </si>
  <si>
    <t>Vertrieb</t>
  </si>
  <si>
    <t>Sachausgaben/Verwaltungsausgaben</t>
  </si>
  <si>
    <t>Investitionen</t>
  </si>
  <si>
    <t>zusätzliches Personal</t>
  </si>
  <si>
    <t>Stammpersonal</t>
  </si>
  <si>
    <t xml:space="preserve">Abrechnungs-zeitraum </t>
  </si>
  <si>
    <t>in Euro</t>
  </si>
  <si>
    <t>Projektentw.</t>
  </si>
  <si>
    <t>* Gewährte Rabatte, Skonti, Boni u. ä. sind nicht förderfähig, selbst wenn sie nicht in Anspruch genommen werden (vgl. Zuwendungsbescheid).</t>
  </si>
  <si>
    <t>Ausgabe bitte einem Teilbereich zuordnen</t>
  </si>
  <si>
    <t>ergibt Zuschuss in Höhe von</t>
  </si>
  <si>
    <t>Ausgaben Summen</t>
  </si>
  <si>
    <t>Teilbereiche</t>
  </si>
  <si>
    <t>Förderquoten</t>
  </si>
  <si>
    <t>Ziffer 3. Angaben zum Auszahlungsbetrag</t>
  </si>
  <si>
    <t>Gesamtübersicht Auszahlungsbetrag</t>
  </si>
  <si>
    <t>(A) bewilligter Gesamtzuschuss</t>
  </si>
  <si>
    <t>(H = A-B-G) Restmittel (nicht verausgabte Mittel)</t>
  </si>
  <si>
    <t>(F) hiermit beantragte Vorschusszahlung</t>
  </si>
  <si>
    <t>Abrechnungszeitraum  von</t>
  </si>
  <si>
    <t>bis</t>
  </si>
  <si>
    <t>Bitte die gelben Felder befüllen!</t>
  </si>
  <si>
    <t>(D) Zuschussanteil für bereits durch erhaltenen Vorschuss finanzierte Ausgaben / erhaltender Vorschuss aus letztem (vorhergegangenen) Antrag</t>
  </si>
  <si>
    <r>
      <t xml:space="preserve">Angaben laut Zuwendungsbescheid </t>
    </r>
    <r>
      <rPr>
        <b/>
        <i/>
        <sz val="9"/>
        <color theme="1"/>
        <rFont val="Arial"/>
        <family val="2"/>
      </rPr>
      <t>(bitte  die gelben Felder befüllen!!!)</t>
    </r>
  </si>
  <si>
    <r>
      <t xml:space="preserve">Bewilligte Ausgaben </t>
    </r>
    <r>
      <rPr>
        <sz val="9"/>
        <color theme="1"/>
        <rFont val="Arial"/>
        <family val="2"/>
      </rPr>
      <t>(in Euro)</t>
    </r>
  </si>
  <si>
    <r>
      <t xml:space="preserve">Abrechnung </t>
    </r>
    <r>
      <rPr>
        <b/>
        <i/>
        <sz val="9"/>
        <color theme="1"/>
        <rFont val="Arial"/>
        <family val="2"/>
      </rPr>
      <t>(Felder werden aufgrund Ihrer Eingaben berechnet)</t>
    </r>
  </si>
  <si>
    <r>
      <t xml:space="preserve">Nachgewiesene Ausgaben </t>
    </r>
    <r>
      <rPr>
        <sz val="9"/>
        <color theme="1"/>
        <rFont val="Arial"/>
        <family val="2"/>
      </rPr>
      <t>(in Euro)</t>
    </r>
  </si>
  <si>
    <r>
      <t xml:space="preserve">(B) bisher erhaltener Zuschuss (Summe </t>
    </r>
    <r>
      <rPr>
        <u/>
        <sz val="11"/>
        <color theme="1"/>
        <rFont val="Arial"/>
        <family val="2"/>
      </rPr>
      <t>aller</t>
    </r>
    <r>
      <rPr>
        <sz val="11"/>
        <color theme="1"/>
        <rFont val="Arial"/>
        <family val="2"/>
      </rPr>
      <t xml:space="preserve"> bereits erhaltenen Zuschüsse)</t>
    </r>
  </si>
  <si>
    <t>Inventar-nummer</t>
  </si>
  <si>
    <r>
      <t xml:space="preserve">Förderquoten </t>
    </r>
    <r>
      <rPr>
        <i/>
        <sz val="8"/>
        <color theme="1"/>
        <rFont val="Arial"/>
        <family val="2"/>
      </rPr>
      <t>(gem. Ziffer 1. des Zuwendungs-bescheides)</t>
    </r>
  </si>
  <si>
    <r>
      <t xml:space="preserve">Monat / Jahr </t>
    </r>
    <r>
      <rPr>
        <i/>
        <sz val="8"/>
        <color theme="1"/>
        <rFont val="Arial"/>
        <family val="2"/>
      </rPr>
      <t>(mm/jjjj)</t>
    </r>
  </si>
  <si>
    <t>Zahlungs-datum</t>
  </si>
  <si>
    <t>Förder-fähige Stunden lt. Stunden- nachweis*</t>
  </si>
  <si>
    <t>in %</t>
  </si>
  <si>
    <t>Rechnungs-datum</t>
  </si>
  <si>
    <t>(in Euro)</t>
  </si>
  <si>
    <r>
      <t xml:space="preserve">(G) </t>
    </r>
    <r>
      <rPr>
        <b/>
        <sz val="11"/>
        <rFont val="Arial"/>
        <family val="2"/>
      </rPr>
      <t>Überweisungsbetrag</t>
    </r>
    <r>
      <rPr>
        <sz val="11"/>
        <rFont val="Arial"/>
        <family val="2"/>
      </rPr>
      <t xml:space="preserve"> (F-E = beantragter Vorschuss / zzgl. vorfinanzierter Anteil  bzw. abzgl. nicht verausgabte Mittel)</t>
    </r>
  </si>
  <si>
    <t>Feld-/ Zellenbezeichung</t>
  </si>
  <si>
    <t xml:space="preserve">GESAMTÜBERSICHT - ZUSAMMENFASSUNG </t>
  </si>
  <si>
    <t>Rechnungs-betrag netto</t>
  </si>
  <si>
    <t>vom</t>
  </si>
  <si>
    <t>unterteilen sich in:</t>
  </si>
  <si>
    <t>(H) Restmittel</t>
  </si>
  <si>
    <t>(C) Zuschuss auf nachgewiesene Ausgaben:</t>
  </si>
  <si>
    <t>(G) Überweisungsbetrag (F-E):</t>
  </si>
  <si>
    <r>
      <rPr>
        <b/>
        <sz val="11"/>
        <color theme="1"/>
        <rFont val="Arial"/>
        <family val="2"/>
      </rPr>
      <t>Feld berechnet sich selbst.</t>
    </r>
    <r>
      <rPr>
        <sz val="11"/>
        <color theme="1"/>
        <rFont val="Arial"/>
        <family val="2"/>
      </rPr>
      <t xml:space="preserve"> Zuschuss in Höhe der bewilligten Förderquote aus Zuwendungsbescheid (max. 90%) der mit diesem Antrag abgerechneten Ausgaben</t>
    </r>
  </si>
  <si>
    <r>
      <rPr>
        <b/>
        <sz val="11"/>
        <color rgb="FFFF0000"/>
        <rFont val="Arial"/>
        <family val="2"/>
      </rPr>
      <t xml:space="preserve">Bitte eintragen: </t>
    </r>
    <r>
      <rPr>
        <sz val="11"/>
        <color theme="1"/>
        <rFont val="Arial"/>
        <family val="2"/>
      </rPr>
      <t>Hier bitte alle Zuschüsse, die bisher beim Zuwendungsempfänger auf dem Konto eingegangen sind, summiert eintragen</t>
    </r>
  </si>
  <si>
    <t>Erläuterung</t>
  </si>
  <si>
    <t xml:space="preserve">Bitte füllen Sie die gelben Felder händisch aus. </t>
  </si>
  <si>
    <t>Vorgangsnummer lt. Bescheid</t>
  </si>
  <si>
    <r>
      <rPr>
        <u/>
        <sz val="11"/>
        <color theme="1"/>
        <rFont val="Arial"/>
        <family val="2"/>
      </rPr>
      <t>Abschnitt:</t>
    </r>
    <r>
      <rPr>
        <sz val="11"/>
        <color theme="1"/>
        <rFont val="Arial"/>
        <family val="2"/>
      </rPr>
      <t xml:space="preserve"> Angaben laut Zuwendungsbescheid</t>
    </r>
  </si>
  <si>
    <r>
      <rPr>
        <u/>
        <sz val="11"/>
        <color theme="1"/>
        <rFont val="Arial"/>
        <family val="2"/>
      </rPr>
      <t>Abschnitt:</t>
    </r>
    <r>
      <rPr>
        <sz val="11"/>
        <color theme="1"/>
        <rFont val="Arial"/>
        <family val="2"/>
      </rPr>
      <t xml:space="preserve"> Abrechnung</t>
    </r>
  </si>
  <si>
    <t>Tabellenregister: 1. zusätzliches Personal und 2. Stammpersonal</t>
  </si>
  <si>
    <t>Ab dem zweiten Auszahlungsantrag, Werte bitte unter Ziffer 3 des Auszahlungsantragformulars übertragen</t>
  </si>
  <si>
    <t>förderfähige Ausgaben lt. vorliegendem Auszahlungsantrag und Zahlungstool</t>
  </si>
  <si>
    <t>(E = D-C)  Anteil für durch Zuwendungsempfänger vorfinanzierte Ausgaben (-) / nicht verausgabte Mittel (+)</t>
  </si>
  <si>
    <t xml:space="preserve">ZUM AUSZAHLUNGSANTRAG (VORSCHÜSSIG)
</t>
  </si>
  <si>
    <t>Förderfähige Stunden:</t>
  </si>
  <si>
    <t>Abrechnungszeitraum:</t>
  </si>
  <si>
    <t>Spaltenbezeichung</t>
  </si>
  <si>
    <t>Förderfähige Ausgaben</t>
  </si>
  <si>
    <t>Ausgaben bitte einem Teilbereich zuordnen</t>
  </si>
  <si>
    <r>
      <rPr>
        <b/>
        <sz val="11"/>
        <color theme="1"/>
        <rFont val="Arial"/>
        <family val="2"/>
      </rPr>
      <t xml:space="preserve">Feld berechnet sich selbst. </t>
    </r>
    <r>
      <rPr>
        <sz val="11"/>
        <color theme="1"/>
        <rFont val="Arial"/>
        <family val="2"/>
      </rPr>
      <t>Produkt aus Stunden und dem pauschalem Stundensatz</t>
    </r>
  </si>
  <si>
    <t>Förderfähige Ausgaben (Projektentwicklung, Produktion und Vertrieb)</t>
  </si>
  <si>
    <r>
      <rPr>
        <b/>
        <sz val="11"/>
        <color theme="1"/>
        <rFont val="Arial"/>
        <family val="2"/>
      </rPr>
      <t xml:space="preserve">Feld berechnet sich selbst </t>
    </r>
    <r>
      <rPr>
        <sz val="11"/>
        <color theme="1"/>
        <rFont val="Arial"/>
        <family val="2"/>
      </rPr>
      <t>in Abhängigkeit der Angaben der Zuordnung zum jeweiligen Teilbereich und den "förderfähigen Ausgaben".</t>
    </r>
  </si>
  <si>
    <t>Zahlungsdatum</t>
  </si>
  <si>
    <t>Bitte eintragen</t>
  </si>
  <si>
    <t xml:space="preserve">Rechnungssteller und  Gegenstand der Rechnung </t>
  </si>
  <si>
    <t>Rechnungssteller und  Gegenstand der Rechnung :</t>
  </si>
  <si>
    <t>Bestell- / Auftrags-datum</t>
  </si>
  <si>
    <r>
      <rPr>
        <b/>
        <sz val="11"/>
        <color rgb="FFFF0000"/>
        <rFont val="Arial"/>
        <family val="2"/>
      </rPr>
      <t>Bitte eintragen</t>
    </r>
    <r>
      <rPr>
        <sz val="11"/>
        <color theme="1"/>
        <rFont val="Arial"/>
        <family val="2"/>
      </rPr>
      <t xml:space="preserve"> </t>
    </r>
  </si>
  <si>
    <t>Bestell- / Auftragsdatum:</t>
  </si>
  <si>
    <t>Rechnungsdatum:</t>
  </si>
  <si>
    <t>Rechnungsnummer des Lieferanten:</t>
  </si>
  <si>
    <t>Rechnungsbetrag netto:</t>
  </si>
  <si>
    <t>Skonti, Boni u.ä.:</t>
  </si>
  <si>
    <t>Inventar-Nr.: (nur bei Investitionen)</t>
  </si>
  <si>
    <r>
      <rPr>
        <b/>
        <sz val="11"/>
        <color rgb="FFFF0000"/>
        <rFont val="Arial"/>
        <family val="2"/>
      </rPr>
      <t xml:space="preserve">Bitte eintragen: </t>
    </r>
    <r>
      <rPr>
        <sz val="11"/>
        <color theme="1"/>
        <rFont val="Arial"/>
        <family val="2"/>
      </rPr>
      <t xml:space="preserve">Hier bitte die Stunden pro Monat und pro Teilbereich eintragen, die im Projekt erbracht wurden. Diese müssen den Angaben auf den einzureichenden Stunden- und Qualitätsstufennachweisen (IB-Formular) entsprechen. Wenn ein/e Mitarbeiter/in in einem Monat in unterschiedlichen Teilbereichen tätig war ist dies getrennt darzustellen. </t>
    </r>
  </si>
  <si>
    <t>Förderfähige Ausgaben: (Projektentwicklung, Produktion und Vertrieb)</t>
  </si>
  <si>
    <r>
      <t xml:space="preserve">Feld berechnet sich selbst: </t>
    </r>
    <r>
      <rPr>
        <sz val="11"/>
        <color theme="1"/>
        <rFont val="Arial"/>
        <family val="2"/>
      </rPr>
      <t>Produkt aus Stunden und dem pauschalem Stundensatz (Qualitätsstufe); Felder befüllen sich selbst entsprechend der Zuordnung zum jeweiligen Teilbereich.</t>
    </r>
  </si>
  <si>
    <t>Tabellenregister: Gesamtübersicht</t>
  </si>
  <si>
    <t>Tabellenregister: Daten für AuszahlFORMULAR</t>
  </si>
  <si>
    <t>Anlage zum Auszahlungsantrag Sachsen-Anhalt DIGITAL CREATIVITY</t>
  </si>
  <si>
    <t>Ausfüllhilfe zum Zahlungstool - Sachsen-Anhalt DIGITAL CREATIVITY (vorschüssig)</t>
  </si>
  <si>
    <t>Geschäftsführer/Inhaber/Vorstand:</t>
  </si>
  <si>
    <r>
      <t xml:space="preserve">Förderfähige Ausgaben
</t>
    </r>
    <r>
      <rPr>
        <sz val="8"/>
        <color theme="1"/>
        <rFont val="Arial"/>
        <family val="2"/>
      </rPr>
      <t>(in Euro)</t>
    </r>
  </si>
  <si>
    <t>EINZELÜBERSICHT „PERSONALAUSGABEN - UNTERNEHMERLOHN“</t>
  </si>
  <si>
    <t>SV-Anteile nur mit Nachweis</t>
  </si>
  <si>
    <t>Angabe d. max. Einsatzes  des Inhabers/
Geschäfts-
führers/
Vorstands</t>
  </si>
  <si>
    <t>Förder-fähige Stunden</t>
  </si>
  <si>
    <t>pausch. RV-Anteil</t>
  </si>
  <si>
    <t>pausch. AV-Anteil</t>
  </si>
  <si>
    <t>Förder-fähige Ausgaben</t>
  </si>
  <si>
    <t>gem. Prüfung</t>
  </si>
  <si>
    <r>
      <rPr>
        <b/>
        <sz val="11"/>
        <color rgb="FFFF0000"/>
        <rFont val="Arial"/>
        <family val="2"/>
      </rPr>
      <t>Bitte eintragen:</t>
    </r>
    <r>
      <rPr>
        <sz val="11"/>
        <rFont val="Arial"/>
        <family val="2"/>
      </rPr>
      <t xml:space="preserve"> ZS/xxxx/xx/xxxx laut Bescheid</t>
    </r>
  </si>
  <si>
    <t>Tabellenregister: 3. Unternehmerlohn</t>
  </si>
  <si>
    <t>SV-Anteile nur mit Nachweis:</t>
  </si>
  <si>
    <r>
      <rPr>
        <b/>
        <sz val="11"/>
        <color rgb="FFFF0000"/>
        <rFont val="Arial"/>
        <family val="2"/>
      </rPr>
      <t xml:space="preserve">Bitte eintragen: </t>
    </r>
    <r>
      <rPr>
        <sz val="11"/>
        <color theme="1"/>
        <rFont val="Arial"/>
        <family val="2"/>
      </rPr>
      <t>Hier werden in Abhängigkeit der bewilligten Qualitätsstufe des/der Unternehmer/s/in die jeweiligen Sozialversicherungsanteile (Krankenversicherung inkl. Pflegeversicherung, Rentenversicherung sowie Arbeitslosenversicherung) ausgewählt siehe Anlage 2 der RL. Diese sind jedoch nur bei Vorlage eines Nachweises der bestehenden Sozialversicherung förderfähig.</t>
    </r>
  </si>
  <si>
    <t>Förderfähige Ausgaben:</t>
  </si>
  <si>
    <t>Ausgaben bitte einem Teilbereich zuordnen:</t>
  </si>
  <si>
    <t>Tabellenregister: 4. Sach- Verwaltungsausgaben und 5. Investitionen</t>
  </si>
  <si>
    <t>Mehrwertsteuer:</t>
  </si>
  <si>
    <r>
      <t xml:space="preserve">Bitte eintragen, NUR WENN der Zuwendungsempfänger </t>
    </r>
    <r>
      <rPr>
        <b/>
        <u/>
        <sz val="11"/>
        <color rgb="FFFF0000"/>
        <rFont val="Arial"/>
        <family val="2"/>
      </rPr>
      <t>NICHT vorsteuerabzugsberechtigt ist ( z.B. Kleinunternehmer) und folglich mit "Brutto-Beträgen (inklusive Steuer)" abrechnet</t>
    </r>
    <r>
      <rPr>
        <b/>
        <sz val="11"/>
        <color rgb="FFFF0000"/>
        <rFont val="Arial"/>
        <family val="2"/>
      </rPr>
      <t xml:space="preserve">.  </t>
    </r>
    <r>
      <rPr>
        <sz val="11"/>
        <rFont val="Arial"/>
        <family val="2"/>
      </rPr>
      <t xml:space="preserve">Der Steuerbetrag wird dann zu den "förderfähigen Ausgaben" hinzugerechnet. Angabe in %. </t>
    </r>
  </si>
  <si>
    <t>Unternehmerlohn</t>
  </si>
  <si>
    <t>1. Die erste Vorschusszahlung belief sich auf EUR 20.000,00</t>
  </si>
  <si>
    <t>2. Mit dem zweiten Antrag auf Vorschusszahlung werden Ausgaben in Höhe von EUR 22.222,22 
   (Zuschuss: EUR 20.000,00) nachgewiesen und ein Vorschuss in Höhe von EUR 20.000,00 beantragt.</t>
  </si>
  <si>
    <t>2. Mit dem dritten Antrag auf Vorschusszahlung werden Ausgaben in Höhe von EUR 33.333,33
   (Zuschuss: EUR 30.000,00) nachgewiesen und ein  Vorschuss in Höhe von EUR 20.000,00 beantragt.</t>
  </si>
  <si>
    <t>(B) bisher erhaltener Zuschuss (Summe aller bereits erhaltenen Zuschüsse)</t>
  </si>
  <si>
    <t>(G) Überweisungsbetrag (F-E = beantragter Vorschuss / zzgl. vorfinanzierter Anteil  bzw. abzgl. nicht verausgabte Mittel)</t>
  </si>
  <si>
    <t>(C) ergibt Zuschuss auf nachgewiesene Ausgaben lt. vorliegendem Antrag und Zahlungstool</t>
  </si>
  <si>
    <t xml:space="preserve">Daraus ergibt sich: </t>
  </si>
  <si>
    <t>Beispiel 1:</t>
  </si>
  <si>
    <t>Beispiel 2:</t>
  </si>
  <si>
    <t>2. Mit dem dritten Antrag auf Vorschusszahlung werden Ausgaben in Höhe von EUR 11.111,11
   (Zuschuss: EUR 10.000,00) nachgewiesen und ein  Vorschuss in Höhe von EUR 20.000,00 beantragt.</t>
  </si>
  <si>
    <r>
      <t xml:space="preserve">Förderfähige Ausgaben*
</t>
    </r>
    <r>
      <rPr>
        <sz val="8"/>
        <color theme="1"/>
        <rFont val="Arial"/>
        <family val="2"/>
      </rPr>
      <t>(in Euro)</t>
    </r>
  </si>
  <si>
    <t>Förderfähige Ausgaben*
(in Euro)</t>
  </si>
  <si>
    <r>
      <t xml:space="preserve">Mehrwert-steuer
</t>
    </r>
    <r>
      <rPr>
        <sz val="8"/>
        <color theme="1"/>
        <rFont val="Arial"/>
        <family val="2"/>
      </rPr>
      <t>(nur OHNE Vorsteuer-abzugsbe-rechtigung)</t>
    </r>
  </si>
  <si>
    <t>TT.MM.JJJJ</t>
  </si>
  <si>
    <t xml:space="preserve">AZA Nr. </t>
  </si>
  <si>
    <t>*  Für ein Jahr sind höchstens 1.840 Jahresarbeitsstunden oder 11 Monate je Beschäftigtem anrechenbar. 
   Fehlzeiten wie Urlaub und Krankheit werden nicht berücksichtigt.</t>
  </si>
  <si>
    <t xml:space="preserve">
Förder-fähige Stunden lt. Stunden- nachweis*</t>
  </si>
  <si>
    <t>*     Für ein Jahr sind höchstens 1.840 Jahresarbeitsstunden oder 11 Monate je Beschäftigtem anrechenbar. Fehlzeiten wie Urlaub und Krankheit werden nicht berücksichtigt.</t>
  </si>
  <si>
    <t>pausch. KV-Anteil</t>
  </si>
  <si>
    <t>pausch. PV-Anteil</t>
  </si>
  <si>
    <t>*     Der zeitliche Einsatz des Unternehmers darf maximal ein Drittel seiner Gesamtarbeitszeit pro Monat betragen (bei Unternehmen mit höchstens fünf Mitarbeitern maximal 
       75 v. H.) und reduziert sich anteilig, sofern eine Inhabertätigkeit gleichzeitig in mehreren Unternehmen besteht. 
       Fehlzeiten wie Urlaub und Krankheit werden nicht berücksichtigt.</t>
  </si>
  <si>
    <t xml:space="preserve">AZA-Nr. </t>
  </si>
  <si>
    <t>Skonti, Boni u.ä.*</t>
  </si>
  <si>
    <t>bitte in Spalte "J" einem Teilbereich zuordnen</t>
  </si>
  <si>
    <t>bitte in Spalte "K" einem Teilbereich zuordnen</t>
  </si>
  <si>
    <r>
      <t>Hinweis:</t>
    </r>
    <r>
      <rPr>
        <i/>
        <sz val="8"/>
        <color theme="1"/>
        <rFont val="Arial"/>
        <family val="2"/>
      </rPr>
      <t xml:space="preserve"> </t>
    </r>
    <r>
      <rPr>
        <sz val="8"/>
        <color theme="1"/>
        <rFont val="Arial"/>
        <family val="2"/>
      </rPr>
      <t>Für jede Einzelposition müssen die Rechnung und der dazugehörige Zahlungsbeleg (Kontoauszüge und ggf. dazugehörige Sammelüberweiser) im Original beigefügt werden. Teilen Sie bitte die Ausgaben nach den entsprechenden Teilbereichenn auf.</t>
    </r>
    <r>
      <rPr>
        <b/>
        <sz val="8"/>
        <color theme="1"/>
        <rFont val="Arial"/>
        <family val="2"/>
      </rPr>
      <t xml:space="preserve"> Die Ausgaben zu den jeweiligen Auszahlungsanträgen werden chronologisch erfasst und folglich kumuliert. </t>
    </r>
  </si>
  <si>
    <r>
      <t>Hinweis:</t>
    </r>
    <r>
      <rPr>
        <i/>
        <sz val="8"/>
        <color theme="1"/>
        <rFont val="Arial"/>
        <family val="2"/>
      </rPr>
      <t xml:space="preserve"> </t>
    </r>
    <r>
      <rPr>
        <sz val="8"/>
        <color theme="1"/>
        <rFont val="Arial"/>
        <family val="2"/>
      </rPr>
      <t xml:space="preserve">Für jede Einzelposition müssen die Rechnung und der dazugehörige Zahlungsbeleg (Kontoauszüge und ggf. dazugehörige Sammelüberweiser) im Original beigefügt werden. Teilen Sie bitte die Ausgaben nach den entsprechenden Teilbereichenn auf. </t>
    </r>
    <r>
      <rPr>
        <b/>
        <sz val="8"/>
        <color theme="1"/>
        <rFont val="Arial"/>
        <family val="2"/>
      </rPr>
      <t>Die Ausgaben zu den jeweiligen Auszahlungsanträgen werden chronologisch erfasst und folglich kumuliert.</t>
    </r>
  </si>
  <si>
    <r>
      <rPr>
        <b/>
        <sz val="8"/>
        <color theme="1"/>
        <rFont val="Arial"/>
        <family val="2"/>
      </rPr>
      <t xml:space="preserve">Hinweis: </t>
    </r>
    <r>
      <rPr>
        <sz val="8"/>
        <color theme="1"/>
        <rFont val="Arial"/>
        <family val="2"/>
      </rPr>
      <t xml:space="preserve">Bitte fügen Sie die dazugehörigen Stundennachweise bei. Teilen Sie  die Ausgaben nach den entsprechenden Teilbereichen auf. </t>
    </r>
    <r>
      <rPr>
        <b/>
        <sz val="8"/>
        <color theme="1"/>
        <rFont val="Arial"/>
        <family val="2"/>
      </rPr>
      <t>Die Ausgaben zu den jeweiligen Auszahlungsanträgen werden chronologisch erfasst und folglich kumuliert.</t>
    </r>
  </si>
  <si>
    <r>
      <rPr>
        <b/>
        <sz val="8"/>
        <color theme="1"/>
        <rFont val="Arial"/>
        <family val="2"/>
      </rPr>
      <t xml:space="preserve">Hinweis: </t>
    </r>
    <r>
      <rPr>
        <sz val="8"/>
        <color theme="1"/>
        <rFont val="Arial"/>
        <family val="2"/>
      </rPr>
      <t xml:space="preserve">Bitte fügen Sie die dazugehörigen Stundennachweise bei. Teilen Sie  die Ausgaben nach den entsprechenden Teilbereichen auf. SV-Anteile sind nur förderfähig, wenn diese nachgewiesen und bewilligt wurden. </t>
    </r>
    <r>
      <rPr>
        <b/>
        <sz val="8"/>
        <color theme="1"/>
        <rFont val="Arial"/>
        <family val="2"/>
      </rPr>
      <t>Die Ausgaben zu den jeweiligen Auszahlungsanträgen werden chronologisch erfasst und folglich kumuliert.</t>
    </r>
  </si>
  <si>
    <t>bitte in Spalte "H" einem Teilbereich zuordnen</t>
  </si>
  <si>
    <t>bitte in Spalte "N" einem Teilbereich zuordnen</t>
  </si>
  <si>
    <t xml:space="preserve">(H = A-B-G) Restmittel </t>
  </si>
  <si>
    <t>Anlage zum Auszahlungsantrag Nr. X vom TT.MM.JJJJJ</t>
  </si>
  <si>
    <t>lfd. Nr. :</t>
  </si>
  <si>
    <r>
      <rPr>
        <b/>
        <sz val="11"/>
        <color rgb="FFFF0000"/>
        <rFont val="Arial"/>
        <family val="2"/>
      </rPr>
      <t xml:space="preserve">Bitte eintragen: </t>
    </r>
    <r>
      <rPr>
        <sz val="11"/>
        <rFont val="Arial"/>
        <family val="2"/>
      </rPr>
      <t xml:space="preserve">laufende Nr. des Beleges der vorliegenden Abrechnung. Bitte bei jeder Abrechnung nachgewiesener Ausgaben wieder mit der lfd. Nr.  1 beginnen. So sieht man schließlich, dass mit Auszahlungsantrag Nr. 1 z.B. insgesamt 6 Belege vorgelegen haben. </t>
    </r>
  </si>
  <si>
    <r>
      <rPr>
        <b/>
        <sz val="11"/>
        <color rgb="FFFF0000"/>
        <rFont val="Arial"/>
        <family val="2"/>
      </rPr>
      <t>Bitte eintragen:</t>
    </r>
    <r>
      <rPr>
        <sz val="11"/>
        <rFont val="Arial"/>
        <family val="2"/>
      </rPr>
      <t xml:space="preserve"> </t>
    </r>
    <r>
      <rPr>
        <sz val="11"/>
        <color theme="1"/>
        <rFont val="Arial"/>
        <family val="2"/>
      </rPr>
      <t xml:space="preserve">Bitte tragen Sie hier den jeweiligen Monat und das Jahr (z.B.01/2020) ein, in dem die Stunden geleistet wurden. </t>
    </r>
  </si>
  <si>
    <t>Qualitätsstufe (Pauschale pro Stunde):</t>
  </si>
  <si>
    <r>
      <rPr>
        <b/>
        <sz val="11"/>
        <color rgb="FFFF0000"/>
        <rFont val="Arial"/>
        <family val="2"/>
      </rPr>
      <t xml:space="preserve">Bitte eintragen: </t>
    </r>
    <r>
      <rPr>
        <sz val="11"/>
        <color theme="1"/>
        <rFont val="Arial"/>
        <family val="2"/>
      </rPr>
      <t>Wenn ein/e Mitarbeiter/in in einem Monat in unterschiedlichen Teilbereichen (Projektentwicklung, Produktion oder Vertrieb) tätig war ist dies getrennt darzustellen. So kann es sein, dass die Projektstunden für einen Monat aufgrund der Zuordnung zu den Teilbereichen in 3 Zeilen dargestellt werden müssen.</t>
    </r>
  </si>
  <si>
    <r>
      <t xml:space="preserve">Feld berechnet sich selbst: </t>
    </r>
    <r>
      <rPr>
        <sz val="11"/>
        <color theme="1"/>
        <rFont val="Arial"/>
        <family val="2"/>
      </rPr>
      <t xml:space="preserve">Produkt aus Stunden und dem pauschalem Stundensatz (Qualitätsstufe); Felder befüllen sich selbst entsprechend der Zuordnung zum jeweiligen Teilbereich.
</t>
    </r>
    <r>
      <rPr>
        <b/>
        <i/>
        <sz val="11"/>
        <color theme="1"/>
        <rFont val="Arial"/>
        <family val="2"/>
      </rPr>
      <t xml:space="preserve">Hinweis: </t>
    </r>
    <r>
      <rPr>
        <sz val="11"/>
        <color theme="1"/>
        <rFont val="Arial"/>
        <family val="2"/>
      </rPr>
      <t xml:space="preserve">Sollte das Feld nach Ihren Eintragungen farbig werden, so wurden die förderfähigen Ausgaben entsprechend der Richtlinie unter Berücksichtigung der maximal förderfähigen Personalausgaben pro Monat gekürzt. </t>
    </r>
  </si>
  <si>
    <r>
      <t xml:space="preserve">Erläuterung: </t>
    </r>
    <r>
      <rPr>
        <b/>
        <i/>
        <sz val="11"/>
        <color rgb="FFFF0000"/>
        <rFont val="Arial"/>
        <family val="2"/>
      </rPr>
      <t>siehe auch "Ergänzende Hinweise zur Förderung von Unternehmerlohn" auf der IB-Webseite</t>
    </r>
  </si>
  <si>
    <r>
      <rPr>
        <b/>
        <sz val="11"/>
        <color rgb="FFFF0000"/>
        <rFont val="Arial"/>
        <family val="2"/>
      </rPr>
      <t xml:space="preserve">Bitte eintragen: </t>
    </r>
    <r>
      <rPr>
        <sz val="11"/>
        <color theme="1"/>
        <rFont val="Arial"/>
        <family val="2"/>
      </rPr>
      <t xml:space="preserve">Hier bitte die Stunden pro Monat und pro Teilbereich eintragen, die im Projekt erbracht wurden. Diese müssen den Angaben auf den einzureichenden Stunden- und Qualitätsstufennachweisen (IB-Formular) entsprechen. Wenn ein/e Unternehmer/in in einem Monat in unterschiedlichen Teilbereichen tätig war ist dies getrennt darzustellen. 
</t>
    </r>
    <r>
      <rPr>
        <b/>
        <i/>
        <sz val="11"/>
        <color theme="1"/>
        <rFont val="Arial"/>
        <family val="2"/>
      </rPr>
      <t xml:space="preserve">Hinweis: </t>
    </r>
    <r>
      <rPr>
        <sz val="11"/>
        <color theme="1"/>
        <rFont val="Arial"/>
        <family val="2"/>
      </rPr>
      <t xml:space="preserve">Wenn die in Spalte G berechneten förderfähigen Stunden nach Ihrer Eingabe rot hinterlegt werden, dann wurden die förderfähigen Stunden entsprechend der Richtlinie reduziert. Die Reduzierung berechnet sich automatisch. </t>
    </r>
  </si>
  <si>
    <r>
      <rPr>
        <b/>
        <sz val="11"/>
        <color rgb="FFFF0000"/>
        <rFont val="Arial"/>
        <family val="2"/>
      </rPr>
      <t xml:space="preserve">Bitte eintragen: </t>
    </r>
    <r>
      <rPr>
        <sz val="11"/>
        <color theme="1"/>
        <rFont val="Arial"/>
        <family val="2"/>
      </rPr>
      <t>Wenn ein/e Unternehmer/in in einem Monat in unterschiedlichen Teilbereichen (Projektentwicklung, Produktion oder Vertrieb) tätig war, ist dies getrennt darzustellen. So kann es sein, dass die Projektstunden für einen Monat bei Zuordnung zu allen 3 Teilbereichen in 3 Zeilen dargestellt werden müssen.</t>
    </r>
  </si>
  <si>
    <r>
      <rPr>
        <b/>
        <sz val="11"/>
        <color rgb="FFFF0000"/>
        <rFont val="Arial"/>
        <family val="2"/>
      </rPr>
      <t>Bitte eintragen:</t>
    </r>
    <r>
      <rPr>
        <sz val="11"/>
        <rFont val="Arial"/>
        <family val="2"/>
      </rPr>
      <t xml:space="preserve"> Investitionen müssen im Unternehmen inventarisiert werden und erhalten somit eine Inventar-Nr. </t>
    </r>
  </si>
  <si>
    <r>
      <rPr>
        <b/>
        <sz val="11"/>
        <color rgb="FFFF0000"/>
        <rFont val="Arial"/>
        <family val="2"/>
      </rPr>
      <t xml:space="preserve">Bitte eintragen: </t>
    </r>
    <r>
      <rPr>
        <sz val="11"/>
        <color theme="1"/>
        <rFont val="Arial"/>
        <family val="2"/>
      </rPr>
      <t xml:space="preserve"> Datum, an dem die Bestellung ausgelöst bzw. der Auftrag erteilt wurde. Dieses Datum ist </t>
    </r>
    <r>
      <rPr>
        <u/>
        <sz val="11"/>
        <color theme="1"/>
        <rFont val="Arial"/>
        <family val="2"/>
      </rPr>
      <t>nicht</t>
    </r>
    <r>
      <rPr>
        <sz val="11"/>
        <color theme="1"/>
        <rFont val="Arial"/>
        <family val="2"/>
      </rPr>
      <t xml:space="preserve"> immer gleich dem Rechnungsdatum.</t>
    </r>
  </si>
  <si>
    <r>
      <rPr>
        <b/>
        <sz val="11"/>
        <color rgb="FFFF0000"/>
        <rFont val="Arial"/>
        <family val="2"/>
      </rPr>
      <t xml:space="preserve">Bitte eintragen: </t>
    </r>
    <r>
      <rPr>
        <sz val="11"/>
        <color theme="1"/>
        <rFont val="Arial"/>
        <family val="2"/>
      </rPr>
      <t xml:space="preserve">Wenn Rechnungen Positionen aus unterschiedlichen Teilbereichen (Projektentwicklung, Produktion oder Vertrieb) enthalten, ist dies getrennt darzustellen. Werden in einer Rechnung unterschiedliche Teilbereiche bedient, so kann es sein, dass die Rechnung in drei Zeilen dargestellt werden muss. </t>
    </r>
  </si>
  <si>
    <r>
      <rPr>
        <b/>
        <sz val="11"/>
        <color theme="1"/>
        <rFont val="Arial"/>
        <family val="2"/>
      </rPr>
      <t xml:space="preserve">Feld berechnet sich selbst. </t>
    </r>
    <r>
      <rPr>
        <sz val="11"/>
        <color theme="1"/>
        <rFont val="Arial"/>
        <family val="2"/>
      </rPr>
      <t xml:space="preserve">Solange der Zuschuss nicht vollständig ausgezahlt ist, stehen noch Restmittel zur Verfügung. </t>
    </r>
  </si>
  <si>
    <t>(D) = (B) Summe aller bereits erhaltenen Zuschüsse:</t>
  </si>
  <si>
    <r>
      <rPr>
        <b/>
        <sz val="11"/>
        <color theme="1"/>
        <rFont val="Arial"/>
        <family val="2"/>
      </rPr>
      <t>Feld berechnet sich selbst:</t>
    </r>
    <r>
      <rPr>
        <sz val="11"/>
        <color theme="1"/>
        <rFont val="Arial"/>
        <family val="2"/>
      </rPr>
      <t xml:space="preserve"> Entspricht (B)</t>
    </r>
  </si>
  <si>
    <r>
      <rPr>
        <b/>
        <sz val="11"/>
        <color rgb="FFFF0000"/>
        <rFont val="Arial"/>
        <family val="2"/>
      </rPr>
      <t xml:space="preserve">Bitte eintragen: </t>
    </r>
    <r>
      <rPr>
        <sz val="11"/>
        <rFont val="Arial"/>
        <family val="2"/>
      </rPr>
      <t xml:space="preserve">Bitte füllen Sie hier die gelben Felder aus. Die Förderquoten finden unter Ziffer 1 Ihres Zuwendungsbescheides. Insgesamt sind es drei Förderquoten. Diese können gleich hoch oder unterschiedlich sein. Alle weiteren Angaben zu den Ausgaben finden Sie unter Ziffer 4 des Zuwendungsbescheides. Die Summen und Zuschussbeträge berechnen sich selbst. </t>
    </r>
  </si>
  <si>
    <r>
      <rPr>
        <b/>
        <sz val="11"/>
        <color rgb="FFFF0000"/>
        <rFont val="Arial"/>
        <family val="2"/>
      </rPr>
      <t xml:space="preserve">Bitte eintragen: </t>
    </r>
    <r>
      <rPr>
        <sz val="11"/>
        <color theme="1"/>
        <rFont val="Arial"/>
        <family val="2"/>
      </rPr>
      <t xml:space="preserve">Angabe des Lieferanten </t>
    </r>
    <r>
      <rPr>
        <u/>
        <sz val="11"/>
        <color theme="1"/>
        <rFont val="Arial"/>
        <family val="2"/>
      </rPr>
      <t>und</t>
    </r>
    <r>
      <rPr>
        <sz val="11"/>
        <color theme="1"/>
        <rFont val="Arial"/>
        <family val="2"/>
      </rPr>
      <t xml:space="preserve"> des Rechnungsgegenstandes bzw. der erhaltenen Leistung</t>
    </r>
  </si>
  <si>
    <r>
      <t xml:space="preserve">Bitte eintragen: </t>
    </r>
    <r>
      <rPr>
        <sz val="11"/>
        <rFont val="Arial"/>
        <family val="2"/>
      </rPr>
      <t>Zahlungs-/Buchungsdatum gemäß Kontoauszug</t>
    </r>
  </si>
  <si>
    <t>Qualitäts- stufe / Pauschale pro Std.</t>
  </si>
  <si>
    <t>Nachgewiesene Ausgaben lt. Zahlungstool:</t>
  </si>
  <si>
    <r>
      <rPr>
        <b/>
        <sz val="11"/>
        <color theme="1"/>
        <rFont val="Arial"/>
        <family val="2"/>
      </rPr>
      <t>Feld berechnet sich selbst.</t>
    </r>
    <r>
      <rPr>
        <sz val="11"/>
        <color theme="1"/>
        <rFont val="Arial"/>
        <family val="2"/>
      </rPr>
      <t xml:space="preserve"> Überträgt sich auch Angabe aus der "Gesamtübersicht".</t>
    </r>
  </si>
  <si>
    <t>Nachgewiesene Ausgaben lt. Zahlungstool (zahlenmäßiger Nachweis)</t>
  </si>
  <si>
    <t>(A) bewilligter Zuschuss</t>
  </si>
  <si>
    <r>
      <t xml:space="preserve">(C) ergibt </t>
    </r>
    <r>
      <rPr>
        <b/>
        <sz val="11"/>
        <color theme="1"/>
        <rFont val="Arial"/>
        <family val="2"/>
      </rPr>
      <t>Zuschuss auf nachgewiesene Ausgaben lt. Zahlungstool</t>
    </r>
  </si>
  <si>
    <t>(D) Summe aller bereits erhaltenen Zuschüsse (entspricht (B))</t>
  </si>
  <si>
    <r>
      <rPr>
        <b/>
        <sz val="11"/>
        <color theme="1"/>
        <rFont val="Arial"/>
        <family val="2"/>
      </rPr>
      <t>Feld berechnet sich selbst.</t>
    </r>
    <r>
      <rPr>
        <sz val="11"/>
        <color theme="1"/>
        <rFont val="Arial"/>
        <family val="2"/>
      </rPr>
      <t xml:space="preserve"> Bei der Berechnung des Überweisungsbetrages werden die hier abgerechneten / nachgewiesenen Ausgaben mit den bereits erhaltenen Vorschüssen der </t>
    </r>
    <r>
      <rPr>
        <u/>
        <sz val="11"/>
        <color theme="1"/>
        <rFont val="Arial"/>
        <family val="2"/>
      </rPr>
      <t>vorangegangenen</t>
    </r>
    <r>
      <rPr>
        <sz val="11"/>
        <color theme="1"/>
        <rFont val="Arial"/>
        <family val="2"/>
      </rPr>
      <t xml:space="preserve"> Auszahlungsanträge bzw. den durch den Zuwendungsempfänger vorfinanzierten Ausgaben sowie der hier neu beantragten Vorschusszahlung verrechnet. Vorfinanzierte Ausgaben entstehen, wenn die hier abgerechneten Ausgaben höher als die bereits gezahlten sind. </t>
    </r>
  </si>
  <si>
    <t>(A) bewilligter Zuschuss:</t>
  </si>
  <si>
    <t>(B) bisher erhaltener Zuschuss (Summe aller bereits erhaltenen Zuschüsse):</t>
  </si>
  <si>
    <r>
      <t xml:space="preserve">(E = D-C)  Zuschussanteil für durch Zuwendungsempfänger vorfinanzierte Ausgaben (-) / </t>
    </r>
    <r>
      <rPr>
        <b/>
        <i/>
        <sz val="11"/>
        <color theme="1"/>
        <rFont val="Arial"/>
        <family val="2"/>
      </rPr>
      <t>nicht verausgabte Mittel (rot +)</t>
    </r>
  </si>
  <si>
    <r>
      <rPr>
        <b/>
        <sz val="11"/>
        <color rgb="FFFF0000"/>
        <rFont val="Arial"/>
        <family val="2"/>
      </rPr>
      <t>Bitte eintragen:</t>
    </r>
    <r>
      <rPr>
        <sz val="11"/>
        <rFont val="Arial"/>
        <family val="2"/>
      </rPr>
      <t xml:space="preserve"> Hier ist die lfd. Nummer des jeweiligen Auszahlungsantrages einzutragen. In dem Feld dahinter wird das Datum des betreffenden Auszahlungsantrages eingetragen. </t>
    </r>
  </si>
  <si>
    <r>
      <t xml:space="preserve">Felder berechnen sich selbst. </t>
    </r>
    <r>
      <rPr>
        <sz val="11"/>
        <color theme="1"/>
        <rFont val="Arial"/>
        <family val="2"/>
      </rPr>
      <t xml:space="preserve">Hier werden die abgerechneten Belege gemäß Angaben in den Einzelübersichten summiert ausgewiesen. </t>
    </r>
  </si>
  <si>
    <r>
      <rPr>
        <b/>
        <sz val="11"/>
        <color rgb="FFFF0000"/>
        <rFont val="Arial"/>
        <family val="2"/>
      </rPr>
      <t xml:space="preserve">Bitte eintragen: </t>
    </r>
    <r>
      <rPr>
        <sz val="11"/>
        <color theme="1"/>
        <rFont val="Arial"/>
        <family val="2"/>
      </rPr>
      <t xml:space="preserve">Da das Zahlungstool kumuliert befüllt wird, folglich alle Abrechnungen chronologisch erfasst werden, tragen Sie bitte immer die Nummer des jeweiligen Auszahlungsantrages (AZA) ein, zu dem der betreffenden Beleg gehört. </t>
    </r>
  </si>
  <si>
    <r>
      <rPr>
        <b/>
        <sz val="11"/>
        <color rgb="FFFF0000"/>
        <rFont val="Arial"/>
        <family val="2"/>
      </rPr>
      <t xml:space="preserve">Bitte eintragen: </t>
    </r>
    <r>
      <rPr>
        <sz val="11"/>
        <color theme="1"/>
        <rFont val="Arial"/>
        <family val="2"/>
      </rPr>
      <t>Hier wird entsprechend der bewilligten Qualitätsstufen zwischen den pauschalen Stundensätzen EUR 13,-/18,- oder 24,- gewählt. Diese sind im Bescheid festgelegt bzw. müssen bei Personaländerungen genehmigt werden. Die Höhe der Pauschale ist abhängig von der Tätigkeit sowie Qualifikation des Personals. Erläuterungen finden Sie unter Ziffer 4 des Zuwendungsbescheides.</t>
    </r>
  </si>
  <si>
    <r>
      <rPr>
        <b/>
        <sz val="11"/>
        <color rgb="FFFF0000"/>
        <rFont val="Arial"/>
        <family val="2"/>
      </rPr>
      <t xml:space="preserve">Bitte eintragen: </t>
    </r>
    <r>
      <rPr>
        <sz val="11"/>
        <rFont val="Arial"/>
        <family val="2"/>
      </rPr>
      <t xml:space="preserve">Gemäß Ziffer 5.2.2.2.2 der RL darf der zeitliche Einsatz des/der Unternehmer/s/in maximal ein Drittel (hier 0,33) seiner/ihrer Gesamtarbeitszeit pro Monat betragen (bei Unternehmen mit höchstens fünf Mitarbeitenden maximal 75 v. H.) und reduziert sich anteilig, sofern eine Inhabertätigkeit gleichzeitig in mehreren Unternehmen besteht. Hier bitte den max. Einsatzanteil (0,33; 0,75) bzw reduziert (0,165; 0,375) bei Tätigkeit in 2 Unternehmen gemäß Bewilligung eintragen. </t>
    </r>
  </si>
  <si>
    <r>
      <rPr>
        <b/>
        <sz val="11"/>
        <color rgb="FFFF0000"/>
        <rFont val="Arial"/>
        <family val="2"/>
      </rPr>
      <t xml:space="preserve">Bitte eintragen: </t>
    </r>
    <r>
      <rPr>
        <sz val="11"/>
        <color theme="1"/>
        <rFont val="Arial"/>
        <family val="2"/>
      </rPr>
      <t>Hier wird entsprechend der bewilligten Qualitätsstufen zwischen den pauschalen Stundenwerten EUR 7,49 / 11,01 oder 14,62 gewählt. Diese sind im Bescheid festgelegt bzw. müssen bei Personaländerungen genehmigt werden. Die Höhe der Pauschale ist abhängig von der Tätigkeit sowie Qualifikation des/der Unternehmer/s/in. Erläuterungen finden Sie unter Ziffer 4 des Zuwendungs-bescheides.</t>
    </r>
  </si>
  <si>
    <r>
      <t>Bitte eintragen</t>
    </r>
    <r>
      <rPr>
        <sz val="11"/>
        <rFont val="Arial"/>
        <family val="2"/>
      </rPr>
      <t xml:space="preserve">: Skonti und Boni sind nicht förderfähig. Auch wenn der Zuwendungsempfänger kein Gebrauch davon gemacht hat, sind diese Angaben auszuweisen und werden von den förderfähigen Ausgaben abgezogen. </t>
    </r>
  </si>
  <si>
    <r>
      <rPr>
        <b/>
        <sz val="11"/>
        <color theme="1"/>
        <rFont val="Arial"/>
        <family val="2"/>
      </rPr>
      <t xml:space="preserve">Feld berechnet sich selbst. </t>
    </r>
    <r>
      <rPr>
        <sz val="11"/>
        <color theme="1"/>
        <rFont val="Arial"/>
        <family val="2"/>
      </rPr>
      <t xml:space="preserve">Hier werden die abgerechneten Belege gemäß Angaben in den Einzelübersichten summiert ausgewiesen. 
</t>
    </r>
    <r>
      <rPr>
        <b/>
        <i/>
        <sz val="11"/>
        <color theme="1"/>
        <rFont val="Arial"/>
        <family val="2"/>
      </rPr>
      <t/>
    </r>
  </si>
  <si>
    <r>
      <rPr>
        <b/>
        <sz val="11"/>
        <color theme="1"/>
        <rFont val="Arial"/>
        <family val="2"/>
      </rPr>
      <t>Feld berechnet sich selbst.</t>
    </r>
    <r>
      <rPr>
        <sz val="11"/>
        <color theme="1"/>
        <rFont val="Arial"/>
        <family val="2"/>
      </rPr>
      <t xml:space="preserve"> Vorfinanzierte Ausgaben (hier als negativer Wert dargestellt) entstehen, wenn die hier abgerechneten Ausgaben höher als der letzte Vorschuss sind. Musste der Zuwendungsempfänger in Vorleistung gehen, so wird dieser Betrag zum beantragten Vorschuss hinzugerechnet. 
</t>
    </r>
    <r>
      <rPr>
        <b/>
        <i/>
        <sz val="11"/>
        <color theme="1"/>
        <rFont val="Arial"/>
        <family val="2"/>
      </rPr>
      <t xml:space="preserve">Hinweis: </t>
    </r>
    <r>
      <rPr>
        <i/>
        <sz val="11"/>
        <color theme="1"/>
        <rFont val="Arial"/>
        <family val="2"/>
      </rPr>
      <t xml:space="preserve">Wird das Feld rot, so wurde der bisher ausgezahlte Vorschuss nicht vollständig nachgewiesen. </t>
    </r>
    <r>
      <rPr>
        <sz val="11"/>
        <color theme="1"/>
        <rFont val="Arial"/>
        <family val="2"/>
      </rPr>
      <t xml:space="preserve">Der nicht verausgabte Betrag wird automatisch vom beantragten Vorschuss abgezogen bzw. mit dem neu beantragten Vorschuss verrechnet. </t>
    </r>
  </si>
  <si>
    <t xml:space="preserve">Abrech-nungs-zeitraum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</si>
</sst>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_ ;\-#,##0.00\ "/>
    <numFmt numFmtId="165" formatCode="0.000"/>
    <numFmt numFmtId="166" formatCode="#,##0.000"/>
    <numFmt numFmtId="167" formatCode="[&lt;0]&quot;0,00&quot;;\ #,##0.00"/>
    <numFmt numFmtId="168" formatCode="mm\/yyyy"/>
  </numFmts>
  <fonts count="4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color theme="1"/>
      <name val="Arial"/>
      <family val="2"/>
    </font>
    <font>
      <b/>
      <sz val="9"/>
      <color theme="1"/>
      <name val="Arial"/>
      <family val="2"/>
    </font>
    <font>
      <b/>
      <sz val="12"/>
      <color theme="1"/>
      <name val="Arial"/>
      <family val="2"/>
    </font>
    <font>
      <sz val="8"/>
      <color theme="1"/>
      <name val="Arial"/>
      <family val="2"/>
    </font>
    <font>
      <b/>
      <sz val="8"/>
      <color theme="1"/>
      <name val="Arial"/>
      <family val="2"/>
    </font>
    <font>
      <i/>
      <u/>
      <sz val="8"/>
      <color theme="1"/>
      <name val="Arial"/>
      <family val="2"/>
    </font>
    <font>
      <i/>
      <sz val="8"/>
      <color theme="1"/>
      <name val="Arial"/>
      <family val="2"/>
    </font>
    <font>
      <b/>
      <sz val="12"/>
      <name val="Arial"/>
      <family val="2"/>
    </font>
    <font>
      <sz val="10"/>
      <name val="Arial"/>
      <family val="2"/>
    </font>
    <font>
      <i/>
      <sz val="10"/>
      <name val="Arial"/>
      <family val="2"/>
    </font>
    <font>
      <b/>
      <sz val="11"/>
      <name val="Arial"/>
      <family val="2"/>
    </font>
    <font>
      <sz val="9"/>
      <color theme="1"/>
      <name val="Arial"/>
      <family val="2"/>
    </font>
    <font>
      <sz val="9"/>
      <name val="Arial"/>
      <family val="2"/>
    </font>
    <font>
      <b/>
      <sz val="9"/>
      <name val="Arial"/>
      <family val="2"/>
    </font>
    <font>
      <b/>
      <sz val="11"/>
      <color theme="1"/>
      <name val="Arial"/>
      <family val="2"/>
    </font>
    <font>
      <sz val="11"/>
      <name val="Arial"/>
      <family val="2"/>
    </font>
    <font>
      <sz val="11"/>
      <color theme="1"/>
      <name val="Arial"/>
      <family val="2"/>
    </font>
    <font>
      <i/>
      <sz val="11"/>
      <color theme="1"/>
      <name val="Arial"/>
      <family val="2"/>
    </font>
    <font>
      <b/>
      <sz val="14"/>
      <color theme="1"/>
      <name val="Arial"/>
      <family val="2"/>
    </font>
    <font>
      <u/>
      <sz val="11"/>
      <color theme="1"/>
      <name val="Arial"/>
      <family val="2"/>
    </font>
    <font>
      <b/>
      <i/>
      <sz val="10"/>
      <name val="Arial"/>
      <family val="2"/>
    </font>
    <font>
      <b/>
      <i/>
      <sz val="11"/>
      <name val="Arial"/>
      <family val="2"/>
    </font>
    <font>
      <b/>
      <u/>
      <sz val="11"/>
      <color rgb="FFFF0000"/>
      <name val="Arial"/>
      <family val="2"/>
    </font>
    <font>
      <sz val="11"/>
      <color rgb="FFFF0000"/>
      <name val="Arial"/>
      <family val="2"/>
    </font>
    <font>
      <b/>
      <i/>
      <sz val="9"/>
      <color theme="1"/>
      <name val="Arial"/>
      <family val="2"/>
    </font>
    <font>
      <sz val="11"/>
      <color theme="1"/>
      <name val="Calibri"/>
      <family val="2"/>
      <scheme val="minor"/>
    </font>
    <font>
      <b/>
      <i/>
      <sz val="12"/>
      <color rgb="FFFF0000"/>
      <name val="Arial"/>
      <family val="2"/>
    </font>
    <font>
      <sz val="8"/>
      <name val="Arial"/>
      <family val="2"/>
    </font>
    <font>
      <i/>
      <u/>
      <sz val="11"/>
      <color theme="1"/>
      <name val="Arial"/>
      <family val="2"/>
    </font>
    <font>
      <b/>
      <sz val="11"/>
      <color rgb="FFFF0000"/>
      <name val="Arial"/>
      <family val="2"/>
    </font>
    <font>
      <b/>
      <u/>
      <sz val="12"/>
      <color theme="1"/>
      <name val="Arial"/>
      <family val="2"/>
    </font>
    <font>
      <b/>
      <i/>
      <sz val="8"/>
      <color rgb="FFFF0000"/>
      <name val="Arial"/>
      <family val="2"/>
    </font>
    <font>
      <b/>
      <u/>
      <sz val="12"/>
      <name val="Arial"/>
      <family val="2"/>
    </font>
    <font>
      <b/>
      <u/>
      <sz val="12"/>
      <name val="Calibri"/>
      <family val="2"/>
      <scheme val="minor"/>
    </font>
    <font>
      <b/>
      <u/>
      <sz val="11"/>
      <color theme="1"/>
      <name val="Arial"/>
      <family val="2"/>
    </font>
    <font>
      <b/>
      <sz val="8"/>
      <name val="Arial"/>
      <family val="2"/>
    </font>
    <font>
      <sz val="11"/>
      <color theme="0"/>
      <name val="Calibri"/>
      <family val="2"/>
      <scheme val="minor"/>
    </font>
    <font>
      <b/>
      <i/>
      <sz val="11"/>
      <color rgb="FFFF0000"/>
      <name val="Arial"/>
      <family val="2"/>
    </font>
    <font>
      <b/>
      <sz val="10"/>
      <name val="Arial"/>
      <family val="2"/>
    </font>
    <font>
      <b/>
      <sz val="8"/>
      <color indexed="81"/>
      <name val="Segoe UI"/>
      <family val="2"/>
    </font>
    <font>
      <sz val="8"/>
      <color indexed="81"/>
      <name val="Segoe UI"/>
      <family val="2"/>
    </font>
    <font>
      <sz val="11"/>
      <name val="Calibri"/>
      <family val="2"/>
      <scheme val="minor"/>
    </font>
    <font>
      <b/>
      <i/>
      <sz val="11"/>
      <color theme="1"/>
      <name val="Arial"/>
      <family val="2"/>
    </font>
  </fonts>
  <fills count="5">
    <fill>
      <patternFill patternType="none"/>
    </fill>
    <fill>
      <patternFill patternType="gray125"/>
    </fill>
    <fill>
      <patternFill patternType="solid">
        <fgColor rgb="FFFFFFC6"/>
        <bgColor indexed="64"/>
      </patternFill>
    </fill>
    <fill>
      <patternFill patternType="solid">
        <fgColor rgb="FFFFFFCC"/>
        <bgColor indexed="64"/>
      </patternFill>
    </fill>
    <fill>
      <patternFill patternType="solid">
        <fgColor theme="6" tint="0.59999389629810485"/>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14" fillId="0" borderId="0"/>
    <xf numFmtId="0" fontId="14" fillId="0" borderId="0"/>
    <xf numFmtId="9" fontId="14" fillId="0" borderId="0" applyFont="0" applyFill="0" applyBorder="0" applyAlignment="0" applyProtection="0"/>
    <xf numFmtId="9" fontId="31" fillId="0" borderId="0" applyFont="0" applyFill="0" applyBorder="0" applyAlignment="0" applyProtection="0"/>
  </cellStyleXfs>
  <cellXfs count="484">
    <xf numFmtId="0" fontId="0" fillId="0" borderId="0" xfId="0"/>
    <xf numFmtId="0" fontId="16" fillId="0" borderId="0" xfId="0" applyFont="1" applyAlignment="1" applyProtection="1">
      <alignment horizontal="right"/>
    </xf>
    <xf numFmtId="0" fontId="13" fillId="0" borderId="0" xfId="0" applyFont="1" applyAlignment="1" applyProtection="1"/>
    <xf numFmtId="0" fontId="16" fillId="0" borderId="0" xfId="0" applyNumberFormat="1" applyFont="1" applyFill="1" applyBorder="1" applyAlignment="1" applyProtection="1">
      <alignment horizontal="center"/>
    </xf>
    <xf numFmtId="0" fontId="13" fillId="0" borderId="0" xfId="0" applyFont="1" applyFill="1" applyAlignment="1" applyProtection="1"/>
    <xf numFmtId="14" fontId="13" fillId="0" borderId="0" xfId="0" applyNumberFormat="1" applyFont="1" applyFill="1" applyAlignment="1" applyProtection="1"/>
    <xf numFmtId="0" fontId="16" fillId="0" borderId="0" xfId="0" applyFont="1" applyAlignment="1" applyProtection="1">
      <alignment horizontal="left"/>
    </xf>
    <xf numFmtId="0" fontId="13" fillId="0" borderId="0" xfId="0" applyFont="1" applyFill="1" applyAlignment="1" applyProtection="1">
      <alignment horizontal="right"/>
    </xf>
    <xf numFmtId="0" fontId="15" fillId="3" borderId="4" xfId="2" applyFont="1" applyFill="1" applyBorder="1" applyProtection="1"/>
    <xf numFmtId="0" fontId="15" fillId="3" borderId="6" xfId="2" applyFont="1" applyFill="1" applyBorder="1" applyProtection="1"/>
    <xf numFmtId="4" fontId="18" fillId="2" borderId="3" xfId="0" applyNumberFormat="1" applyFont="1" applyFill="1" applyBorder="1" applyAlignment="1" applyProtection="1">
      <alignment horizontal="right"/>
      <protection locked="0"/>
    </xf>
    <xf numFmtId="4" fontId="18" fillId="2" borderId="13" xfId="0" applyNumberFormat="1" applyFont="1" applyFill="1" applyBorder="1" applyAlignment="1" applyProtection="1">
      <alignment horizontal="right"/>
      <protection locked="0"/>
    </xf>
    <xf numFmtId="0" fontId="27" fillId="3" borderId="3" xfId="2" applyFont="1" applyFill="1" applyBorder="1" applyProtection="1"/>
    <xf numFmtId="0" fontId="22" fillId="0" borderId="0" xfId="0" applyFont="1" applyProtection="1"/>
    <xf numFmtId="10" fontId="19" fillId="2" borderId="3" xfId="0" applyNumberFormat="1" applyFont="1" applyFill="1" applyBorder="1" applyAlignment="1" applyProtection="1">
      <alignment horizontal="center"/>
      <protection locked="0"/>
    </xf>
    <xf numFmtId="4" fontId="18" fillId="2" borderId="8" xfId="0" applyNumberFormat="1" applyFont="1" applyFill="1" applyBorder="1" applyAlignment="1" applyProtection="1">
      <alignment horizontal="right"/>
      <protection locked="0"/>
    </xf>
    <xf numFmtId="14" fontId="16" fillId="2" borderId="3" xfId="0" applyNumberFormat="1" applyFont="1" applyFill="1" applyBorder="1" applyAlignment="1" applyProtection="1">
      <alignment horizontal="center"/>
      <protection locked="0"/>
    </xf>
    <xf numFmtId="1" fontId="16" fillId="2" borderId="3" xfId="0" applyNumberFormat="1" applyFont="1" applyFill="1" applyBorder="1" applyAlignment="1" applyProtection="1">
      <alignment horizontal="center"/>
      <protection locked="0"/>
    </xf>
    <xf numFmtId="0" fontId="26" fillId="3" borderId="0" xfId="2" applyFont="1" applyFill="1" applyBorder="1" applyProtection="1"/>
    <xf numFmtId="0" fontId="13" fillId="0" borderId="0" xfId="0" applyFont="1" applyFill="1" applyBorder="1" applyAlignment="1" applyProtection="1">
      <alignment horizontal="right"/>
    </xf>
    <xf numFmtId="4" fontId="21" fillId="2" borderId="57" xfId="0" applyNumberFormat="1" applyFont="1" applyFill="1" applyBorder="1" applyAlignment="1" applyProtection="1">
      <alignment horizontal="right"/>
      <protection locked="0"/>
    </xf>
    <xf numFmtId="4" fontId="27" fillId="2" borderId="57" xfId="0" applyNumberFormat="1" applyFont="1" applyFill="1" applyBorder="1" applyAlignment="1" applyProtection="1">
      <alignment horizontal="right"/>
      <protection locked="0"/>
    </xf>
    <xf numFmtId="0" fontId="22" fillId="0" borderId="0" xfId="0" applyFont="1" applyProtection="1">
      <protection locked="0"/>
    </xf>
    <xf numFmtId="0" fontId="0" fillId="0" borderId="0" xfId="0" applyBorder="1" applyProtection="1">
      <protection locked="0"/>
    </xf>
    <xf numFmtId="0" fontId="0" fillId="0" borderId="0" xfId="0" applyProtection="1">
      <protection locked="0"/>
    </xf>
    <xf numFmtId="14" fontId="13" fillId="0" borderId="0" xfId="0" applyNumberFormat="1" applyFont="1" applyFill="1" applyAlignment="1" applyProtection="1">
      <protection locked="0"/>
    </xf>
    <xf numFmtId="0" fontId="16" fillId="0" borderId="0" xfId="0" applyNumberFormat="1" applyFont="1" applyFill="1" applyBorder="1" applyAlignment="1" applyProtection="1">
      <alignment horizontal="center"/>
      <protection locked="0"/>
    </xf>
    <xf numFmtId="0" fontId="13" fillId="0" borderId="0" xfId="0" applyFont="1" applyFill="1" applyAlignment="1" applyProtection="1">
      <protection locked="0"/>
    </xf>
    <xf numFmtId="0" fontId="0" fillId="0" borderId="0" xfId="0" applyFill="1" applyProtection="1">
      <protection locked="0"/>
    </xf>
    <xf numFmtId="0" fontId="5" fillId="0" borderId="0" xfId="0" applyFont="1" applyProtection="1">
      <protection locked="0"/>
    </xf>
    <xf numFmtId="0" fontId="20" fillId="0" borderId="23" xfId="0" applyFont="1" applyBorder="1" applyAlignment="1" applyProtection="1">
      <alignment wrapText="1"/>
      <protection locked="0"/>
    </xf>
    <xf numFmtId="0" fontId="38" fillId="0" borderId="0" xfId="0" applyFont="1" applyAlignment="1" applyProtection="1">
      <alignment horizontal="center"/>
    </xf>
    <xf numFmtId="0" fontId="39" fillId="0" borderId="0" xfId="0" applyFont="1" applyAlignment="1" applyProtection="1">
      <alignment horizontal="center"/>
    </xf>
    <xf numFmtId="0" fontId="22" fillId="0" borderId="3" xfId="0" applyFont="1" applyBorder="1" applyProtection="1"/>
    <xf numFmtId="1" fontId="22" fillId="0" borderId="3" xfId="0" applyNumberFormat="1" applyFont="1" applyBorder="1" applyProtection="1"/>
    <xf numFmtId="14" fontId="22" fillId="0" borderId="3" xfId="0" applyNumberFormat="1" applyFont="1" applyBorder="1" applyProtection="1"/>
    <xf numFmtId="49" fontId="16" fillId="0" borderId="0" xfId="0" applyNumberFormat="1" applyFont="1" applyFill="1" applyBorder="1" applyAlignment="1" applyProtection="1">
      <alignment horizontal="center"/>
    </xf>
    <xf numFmtId="0" fontId="24" fillId="0" borderId="0" xfId="0" applyFont="1" applyBorder="1" applyAlignment="1" applyProtection="1"/>
    <xf numFmtId="0" fontId="22" fillId="0" borderId="0" xfId="0" applyFont="1" applyBorder="1" applyProtection="1"/>
    <xf numFmtId="0" fontId="20" fillId="0" borderId="0" xfId="0" applyFont="1" applyBorder="1" applyAlignment="1" applyProtection="1">
      <alignment wrapText="1"/>
    </xf>
    <xf numFmtId="0" fontId="22" fillId="0" borderId="44" xfId="0" applyFont="1" applyBorder="1" applyAlignment="1" applyProtection="1">
      <alignment wrapText="1"/>
    </xf>
    <xf numFmtId="4" fontId="22" fillId="0" borderId="56" xfId="0" applyNumberFormat="1" applyFont="1" applyBorder="1" applyProtection="1"/>
    <xf numFmtId="0" fontId="22" fillId="0" borderId="54" xfId="0" applyFont="1" applyBorder="1" applyAlignment="1" applyProtection="1">
      <alignment wrapText="1"/>
    </xf>
    <xf numFmtId="0" fontId="21" fillId="0" borderId="59" xfId="0" applyFont="1" applyBorder="1" applyAlignment="1" applyProtection="1">
      <alignment wrapText="1"/>
    </xf>
    <xf numFmtId="4" fontId="20" fillId="0" borderId="60" xfId="0" applyNumberFormat="1" applyFont="1" applyBorder="1" applyProtection="1"/>
    <xf numFmtId="0" fontId="20" fillId="0" borderId="31" xfId="0" applyFont="1" applyBorder="1" applyAlignment="1" applyProtection="1">
      <alignment wrapText="1"/>
    </xf>
    <xf numFmtId="4" fontId="20" fillId="0" borderId="58" xfId="0" applyNumberFormat="1" applyFont="1" applyBorder="1" applyProtection="1"/>
    <xf numFmtId="0" fontId="22" fillId="0" borderId="0" xfId="0" applyFont="1" applyBorder="1" applyAlignment="1" applyProtection="1">
      <alignment wrapText="1"/>
    </xf>
    <xf numFmtId="49" fontId="20" fillId="0" borderId="23" xfId="0" applyNumberFormat="1" applyFont="1" applyBorder="1" applyAlignment="1" applyProtection="1">
      <alignment wrapText="1"/>
    </xf>
    <xf numFmtId="4" fontId="22" fillId="0" borderId="25" xfId="0" applyNumberFormat="1" applyFont="1" applyBorder="1" applyProtection="1"/>
    <xf numFmtId="49" fontId="22" fillId="0" borderId="54" xfId="0" applyNumberFormat="1" applyFont="1" applyBorder="1" applyAlignment="1" applyProtection="1">
      <alignment wrapText="1"/>
    </xf>
    <xf numFmtId="4" fontId="22" fillId="0" borderId="57" xfId="0" applyNumberFormat="1" applyFont="1" applyBorder="1" applyProtection="1"/>
    <xf numFmtId="49" fontId="34" fillId="0" borderId="54" xfId="0" applyNumberFormat="1" applyFont="1" applyBorder="1" applyAlignment="1" applyProtection="1">
      <alignment wrapText="1"/>
    </xf>
    <xf numFmtId="49" fontId="23" fillId="0" borderId="54" xfId="0" applyNumberFormat="1" applyFont="1" applyBorder="1" applyAlignment="1" applyProtection="1">
      <alignment horizontal="left" wrapText="1" indent="2"/>
    </xf>
    <xf numFmtId="49" fontId="23" fillId="0" borderId="31" xfId="0" applyNumberFormat="1" applyFont="1" applyBorder="1" applyAlignment="1" applyProtection="1">
      <alignment horizontal="left" wrapText="1" indent="2"/>
    </xf>
    <xf numFmtId="4" fontId="23" fillId="0" borderId="58" xfId="0" applyNumberFormat="1" applyFont="1" applyBorder="1" applyProtection="1"/>
    <xf numFmtId="0" fontId="16" fillId="0" borderId="0" xfId="0" applyFont="1" applyProtection="1">
      <protection locked="0"/>
    </xf>
    <xf numFmtId="0" fontId="21" fillId="0" borderId="0" xfId="0" applyFont="1" applyProtection="1">
      <protection locked="0"/>
    </xf>
    <xf numFmtId="0" fontId="16" fillId="0" borderId="0" xfId="0" applyFont="1" applyAlignment="1" applyProtection="1">
      <alignment horizontal="left"/>
      <protection locked="0"/>
    </xf>
    <xf numFmtId="0" fontId="16" fillId="0" borderId="0" xfId="0" applyFont="1" applyAlignment="1" applyProtection="1">
      <alignment horizontal="right"/>
      <protection locked="0"/>
    </xf>
    <xf numFmtId="0" fontId="16" fillId="0" borderId="0" xfId="0" applyFont="1" applyAlignment="1" applyProtection="1">
      <alignment horizontal="center"/>
      <protection locked="0"/>
    </xf>
    <xf numFmtId="0" fontId="22" fillId="0" borderId="0" xfId="0" applyFont="1" applyBorder="1" applyProtection="1">
      <protection locked="0"/>
    </xf>
    <xf numFmtId="0" fontId="16" fillId="0" borderId="0" xfId="0" applyFont="1" applyAlignment="1" applyProtection="1">
      <protection locked="0"/>
    </xf>
    <xf numFmtId="14" fontId="16" fillId="0" borderId="0" xfId="0" applyNumberFormat="1" applyFont="1" applyAlignment="1" applyProtection="1">
      <protection locked="0"/>
    </xf>
    <xf numFmtId="0" fontId="17" fillId="0" borderId="0" xfId="0" applyFont="1" applyBorder="1" applyProtection="1">
      <protection locked="0"/>
    </xf>
    <xf numFmtId="4" fontId="17" fillId="0" borderId="0" xfId="0" applyNumberFormat="1" applyFont="1" applyBorder="1" applyProtection="1">
      <protection locked="0"/>
    </xf>
    <xf numFmtId="0" fontId="17" fillId="0" borderId="0" xfId="0" applyFont="1" applyBorder="1" applyAlignment="1" applyProtection="1">
      <protection locked="0"/>
    </xf>
    <xf numFmtId="0" fontId="27" fillId="0" borderId="0" xfId="0" applyFont="1" applyProtection="1"/>
    <xf numFmtId="0" fontId="7" fillId="0" borderId="35" xfId="0" applyFont="1" applyFill="1" applyBorder="1" applyAlignment="1" applyProtection="1">
      <alignment vertical="center" wrapText="1"/>
    </xf>
    <xf numFmtId="0" fontId="17" fillId="0" borderId="37" xfId="0" applyFont="1" applyFill="1" applyBorder="1" applyProtection="1"/>
    <xf numFmtId="0" fontId="7" fillId="0" borderId="10" xfId="0" applyFont="1" applyFill="1" applyBorder="1" applyAlignment="1" applyProtection="1">
      <alignment vertical="center" wrapText="1"/>
    </xf>
    <xf numFmtId="0" fontId="7" fillId="0" borderId="49"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10" xfId="0" applyFont="1" applyBorder="1" applyAlignment="1" applyProtection="1">
      <alignment vertical="center" wrapText="1"/>
    </xf>
    <xf numFmtId="0" fontId="7" fillId="0" borderId="12" xfId="0" applyFont="1" applyBorder="1" applyAlignment="1" applyProtection="1">
      <alignment vertical="center" wrapText="1"/>
    </xf>
    <xf numFmtId="0" fontId="7" fillId="0" borderId="35" xfId="0" applyFont="1" applyFill="1" applyBorder="1" applyAlignment="1" applyProtection="1">
      <alignment horizontal="left" vertical="center" wrapText="1"/>
    </xf>
    <xf numFmtId="0" fontId="7" fillId="0" borderId="12" xfId="0" applyFont="1" applyFill="1" applyBorder="1" applyAlignment="1" applyProtection="1">
      <alignment horizontal="left" vertical="center" wrapText="1"/>
    </xf>
    <xf numFmtId="0" fontId="7" fillId="0" borderId="45" xfId="0" applyFont="1" applyFill="1" applyBorder="1" applyAlignment="1" applyProtection="1">
      <alignment horizontal="center" vertical="center" wrapText="1"/>
    </xf>
    <xf numFmtId="0" fontId="7" fillId="0" borderId="50" xfId="0" applyFont="1" applyFill="1" applyBorder="1" applyAlignment="1" applyProtection="1">
      <alignment horizontal="center" vertical="center" wrapText="1"/>
    </xf>
    <xf numFmtId="0" fontId="19" fillId="0" borderId="11" xfId="0" applyNumberFormat="1" applyFont="1" applyFill="1" applyBorder="1" applyAlignment="1" applyProtection="1">
      <alignment horizontal="center"/>
    </xf>
    <xf numFmtId="4" fontId="7" fillId="0" borderId="9" xfId="0" applyNumberFormat="1" applyFont="1" applyFill="1" applyBorder="1" applyAlignment="1" applyProtection="1"/>
    <xf numFmtId="4" fontId="7" fillId="0" borderId="11" xfId="0" applyNumberFormat="1" applyFont="1" applyFill="1" applyBorder="1" applyAlignment="1" applyProtection="1"/>
    <xf numFmtId="4" fontId="7" fillId="0" borderId="14" xfId="0" applyNumberFormat="1" applyFont="1" applyFill="1" applyBorder="1" applyAlignment="1" applyProtection="1"/>
    <xf numFmtId="4" fontId="7" fillId="0" borderId="37" xfId="0" applyNumberFormat="1" applyFont="1" applyFill="1" applyBorder="1" applyAlignment="1" applyProtection="1"/>
    <xf numFmtId="4" fontId="7" fillId="0" borderId="28" xfId="0" applyNumberFormat="1" applyFont="1" applyFill="1" applyBorder="1" applyAlignment="1" applyProtection="1">
      <alignment vertical="center" wrapText="1"/>
    </xf>
    <xf numFmtId="4" fontId="17" fillId="0" borderId="36" xfId="0" applyNumberFormat="1" applyFont="1" applyFill="1" applyBorder="1" applyAlignment="1" applyProtection="1">
      <alignment horizontal="right" vertical="center" wrapText="1"/>
    </xf>
    <xf numFmtId="4" fontId="7" fillId="0" borderId="13" xfId="0" applyNumberFormat="1" applyFont="1" applyFill="1" applyBorder="1" applyAlignment="1" applyProtection="1">
      <alignment vertical="center" wrapText="1"/>
    </xf>
    <xf numFmtId="4" fontId="7" fillId="0" borderId="53" xfId="0" applyNumberFormat="1" applyFont="1" applyFill="1" applyBorder="1" applyAlignment="1" applyProtection="1">
      <alignment vertical="center" wrapText="1"/>
    </xf>
    <xf numFmtId="0" fontId="7" fillId="0" borderId="26" xfId="0" applyFont="1" applyFill="1" applyBorder="1" applyAlignment="1" applyProtection="1">
      <alignment vertical="center" wrapText="1"/>
    </xf>
    <xf numFmtId="0" fontId="17" fillId="0" borderId="26" xfId="0" applyFont="1" applyFill="1" applyBorder="1" applyProtection="1"/>
    <xf numFmtId="0" fontId="7" fillId="0" borderId="27" xfId="0" applyFont="1" applyFill="1" applyBorder="1" applyAlignment="1" applyProtection="1">
      <alignment vertical="center" wrapText="1"/>
    </xf>
    <xf numFmtId="10" fontId="18" fillId="0" borderId="10" xfId="0" applyNumberFormat="1" applyFont="1" applyFill="1" applyBorder="1" applyAlignment="1" applyProtection="1">
      <alignment horizontal="center"/>
    </xf>
    <xf numFmtId="10" fontId="18" fillId="0" borderId="3" xfId="0" applyNumberFormat="1" applyFont="1" applyFill="1" applyBorder="1" applyAlignment="1" applyProtection="1">
      <alignment horizontal="center"/>
    </xf>
    <xf numFmtId="10" fontId="18" fillId="0" borderId="4" xfId="0" applyNumberFormat="1" applyFont="1" applyFill="1" applyBorder="1" applyAlignment="1" applyProtection="1">
      <alignment horizontal="center"/>
    </xf>
    <xf numFmtId="0" fontId="18" fillId="0" borderId="27" xfId="0" applyNumberFormat="1" applyFont="1" applyFill="1" applyBorder="1" applyAlignment="1" applyProtection="1">
      <alignment horizontal="center"/>
    </xf>
    <xf numFmtId="0" fontId="7" fillId="0" borderId="12"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53"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Border="1" applyAlignment="1" applyProtection="1">
      <alignment vertical="center" wrapText="1"/>
    </xf>
    <xf numFmtId="4" fontId="17" fillId="0" borderId="43" xfId="0" applyNumberFormat="1" applyFont="1" applyFill="1" applyBorder="1" applyAlignment="1" applyProtection="1">
      <alignment vertical="center" wrapText="1"/>
    </xf>
    <xf numFmtId="4" fontId="17" fillId="0" borderId="36" xfId="0" applyNumberFormat="1" applyFont="1" applyFill="1" applyBorder="1" applyAlignment="1" applyProtection="1">
      <alignment vertical="center" wrapText="1"/>
    </xf>
    <xf numFmtId="4" fontId="17" fillId="0" borderId="42" xfId="0" applyNumberFormat="1" applyFont="1" applyFill="1" applyBorder="1" applyAlignment="1" applyProtection="1">
      <alignment vertical="center" wrapText="1"/>
    </xf>
    <xf numFmtId="4" fontId="7" fillId="0" borderId="41" xfId="0" applyNumberFormat="1" applyFont="1" applyFill="1" applyBorder="1" applyAlignment="1" applyProtection="1"/>
    <xf numFmtId="4" fontId="17" fillId="0" borderId="6" xfId="0" applyNumberFormat="1" applyFont="1" applyFill="1" applyBorder="1" applyAlignment="1" applyProtection="1">
      <alignment vertical="center" wrapText="1"/>
    </xf>
    <xf numFmtId="4" fontId="17" fillId="0" borderId="3" xfId="0" applyNumberFormat="1" applyFont="1" applyFill="1" applyBorder="1" applyAlignment="1" applyProtection="1">
      <alignment vertical="center" wrapText="1"/>
    </xf>
    <xf numFmtId="4" fontId="17" fillId="0" borderId="4" xfId="0" applyNumberFormat="1" applyFont="1" applyFill="1" applyBorder="1" applyAlignment="1" applyProtection="1">
      <alignment vertical="center" wrapText="1"/>
    </xf>
    <xf numFmtId="4" fontId="7" fillId="0" borderId="27" xfId="0" applyNumberFormat="1" applyFont="1" applyFill="1" applyBorder="1" applyAlignment="1" applyProtection="1"/>
    <xf numFmtId="0" fontId="7" fillId="0" borderId="52" xfId="0" applyFont="1" applyBorder="1" applyAlignment="1" applyProtection="1">
      <alignment vertical="center" wrapText="1"/>
    </xf>
    <xf numFmtId="4" fontId="17" fillId="0" borderId="39" xfId="0" applyNumberFormat="1" applyFont="1" applyFill="1" applyBorder="1" applyAlignment="1" applyProtection="1">
      <alignment vertical="center" wrapText="1"/>
    </xf>
    <xf numFmtId="4" fontId="17" fillId="0" borderId="45" xfId="0" applyNumberFormat="1" applyFont="1" applyFill="1" applyBorder="1" applyAlignment="1" applyProtection="1">
      <alignment vertical="center" wrapText="1"/>
    </xf>
    <xf numFmtId="4" fontId="17" fillId="0" borderId="46" xfId="0" applyNumberFormat="1" applyFont="1" applyFill="1" applyBorder="1" applyAlignment="1" applyProtection="1">
      <alignment vertical="center" wrapText="1"/>
    </xf>
    <xf numFmtId="4" fontId="7" fillId="0" borderId="52" xfId="0" applyNumberFormat="1" applyFont="1" applyFill="1" applyBorder="1" applyAlignment="1" applyProtection="1"/>
    <xf numFmtId="0" fontId="7" fillId="0" borderId="26" xfId="0" applyFont="1" applyFill="1" applyBorder="1" applyAlignment="1" applyProtection="1">
      <alignment horizontal="right" vertical="center" wrapText="1"/>
    </xf>
    <xf numFmtId="4" fontId="7" fillId="0" borderId="38" xfId="0" applyNumberFormat="1" applyFont="1" applyFill="1" applyBorder="1" applyAlignment="1" applyProtection="1">
      <alignment vertical="center" wrapText="1"/>
    </xf>
    <xf numFmtId="4" fontId="7" fillId="0" borderId="8" xfId="0" applyNumberFormat="1" applyFont="1" applyFill="1" applyBorder="1" applyAlignment="1" applyProtection="1">
      <alignment vertical="center" wrapText="1"/>
    </xf>
    <xf numFmtId="4" fontId="7" fillId="0" borderId="48" xfId="0" applyNumberFormat="1" applyFont="1" applyFill="1" applyBorder="1" applyAlignment="1" applyProtection="1">
      <alignment vertical="center" wrapText="1"/>
    </xf>
    <xf numFmtId="4" fontId="7" fillId="0" borderId="26" xfId="0" applyNumberFormat="1" applyFont="1" applyFill="1" applyBorder="1" applyAlignment="1" applyProtection="1"/>
    <xf numFmtId="0" fontId="7" fillId="0" borderId="28" xfId="0" applyFont="1" applyFill="1" applyBorder="1" applyAlignment="1" applyProtection="1">
      <alignment horizontal="right" vertical="center" wrapText="1"/>
    </xf>
    <xf numFmtId="0" fontId="13" fillId="0" borderId="0" xfId="0" applyFont="1" applyAlignment="1" applyProtection="1">
      <protection locked="0"/>
    </xf>
    <xf numFmtId="0" fontId="15" fillId="3" borderId="4" xfId="2" applyFont="1" applyFill="1" applyBorder="1" applyProtection="1">
      <protection locked="0"/>
    </xf>
    <xf numFmtId="0" fontId="15" fillId="3" borderId="6" xfId="2" applyFont="1" applyFill="1" applyBorder="1" applyProtection="1">
      <protection locked="0"/>
    </xf>
    <xf numFmtId="0" fontId="10" fillId="0" borderId="17" xfId="0" applyFont="1" applyBorder="1" applyAlignment="1" applyProtection="1">
      <alignment horizontal="center" wrapText="1"/>
      <protection locked="0"/>
    </xf>
    <xf numFmtId="0" fontId="10" fillId="0" borderId="19" xfId="0" applyFont="1" applyBorder="1" applyAlignment="1" applyProtection="1">
      <alignment horizontal="center" wrapText="1"/>
      <protection locked="0"/>
    </xf>
    <xf numFmtId="0" fontId="10" fillId="0" borderId="20"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0" fontId="17" fillId="2" borderId="7" xfId="0" applyFont="1" applyFill="1" applyBorder="1" applyAlignment="1" applyProtection="1">
      <alignment vertical="center" wrapText="1"/>
      <protection locked="0"/>
    </xf>
    <xf numFmtId="0" fontId="17" fillId="2" borderId="8" xfId="0" applyFont="1" applyFill="1" applyBorder="1" applyAlignment="1" applyProtection="1">
      <alignment vertical="center" wrapText="1"/>
      <protection locked="0"/>
    </xf>
    <xf numFmtId="4" fontId="17" fillId="2" borderId="8" xfId="0" applyNumberFormat="1" applyFont="1" applyFill="1" applyBorder="1" applyAlignment="1" applyProtection="1">
      <alignment vertical="center" wrapText="1"/>
      <protection locked="0"/>
    </xf>
    <xf numFmtId="0" fontId="17" fillId="2" borderId="10" xfId="0" applyFont="1" applyFill="1" applyBorder="1" applyAlignment="1" applyProtection="1">
      <alignment vertical="center" wrapText="1"/>
      <protection locked="0"/>
    </xf>
    <xf numFmtId="0" fontId="17" fillId="2" borderId="3" xfId="0" applyFont="1" applyFill="1" applyBorder="1" applyAlignment="1" applyProtection="1">
      <alignment vertical="center" wrapText="1"/>
      <protection locked="0"/>
    </xf>
    <xf numFmtId="4" fontId="17" fillId="2" borderId="3" xfId="0" applyNumberFormat="1" applyFont="1" applyFill="1" applyBorder="1" applyAlignment="1" applyProtection="1">
      <alignment vertical="center" wrapText="1"/>
      <protection locked="0"/>
    </xf>
    <xf numFmtId="4" fontId="9" fillId="2" borderId="11" xfId="0" applyNumberFormat="1" applyFont="1" applyFill="1" applyBorder="1" applyAlignment="1" applyProtection="1">
      <alignment vertical="center" wrapText="1"/>
      <protection locked="0"/>
    </xf>
    <xf numFmtId="0" fontId="17" fillId="2" borderId="12" xfId="0" applyFont="1" applyFill="1" applyBorder="1" applyAlignment="1" applyProtection="1">
      <alignment vertical="center" wrapText="1"/>
      <protection locked="0"/>
    </xf>
    <xf numFmtId="0" fontId="17" fillId="2" borderId="13" xfId="0" applyFont="1" applyFill="1" applyBorder="1" applyAlignment="1" applyProtection="1">
      <alignment vertical="center" wrapText="1"/>
      <protection locked="0"/>
    </xf>
    <xf numFmtId="4" fontId="17" fillId="2" borderId="13" xfId="0" applyNumberFormat="1" applyFont="1" applyFill="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6" fillId="0" borderId="0" xfId="0" applyFont="1" applyBorder="1" applyAlignment="1" applyProtection="1">
      <alignment vertical="center" wrapText="1"/>
      <protection locked="0"/>
    </xf>
    <xf numFmtId="4" fontId="6" fillId="0" borderId="0" xfId="0" applyNumberFormat="1" applyFont="1" applyFill="1" applyBorder="1" applyAlignment="1" applyProtection="1">
      <alignment vertical="center" wrapText="1"/>
      <protection locked="0"/>
    </xf>
    <xf numFmtId="0" fontId="22" fillId="0" borderId="0" xfId="0" applyFont="1" applyAlignment="1" applyProtection="1"/>
    <xf numFmtId="0" fontId="16" fillId="0" borderId="0" xfId="0" applyNumberFormat="1" applyFont="1" applyFill="1" applyBorder="1" applyAlignment="1" applyProtection="1">
      <alignment horizontal="left"/>
    </xf>
    <xf numFmtId="0" fontId="22" fillId="0" borderId="0" xfId="0" applyFont="1" applyBorder="1" applyAlignment="1" applyProtection="1">
      <alignment horizontal="left"/>
    </xf>
    <xf numFmtId="0" fontId="22" fillId="0" borderId="0" xfId="0" applyFont="1" applyFill="1" applyProtection="1"/>
    <xf numFmtId="49" fontId="16" fillId="0" borderId="0" xfId="0" applyNumberFormat="1" applyFont="1" applyFill="1" applyBorder="1" applyAlignment="1" applyProtection="1">
      <alignment horizontal="left"/>
    </xf>
    <xf numFmtId="0" fontId="10" fillId="0" borderId="44" xfId="0" applyFont="1" applyBorder="1" applyAlignment="1" applyProtection="1">
      <alignment horizontal="center" wrapText="1"/>
    </xf>
    <xf numFmtId="4" fontId="9" fillId="0" borderId="34" xfId="0" applyNumberFormat="1" applyFont="1" applyFill="1" applyBorder="1" applyAlignment="1" applyProtection="1">
      <alignment vertical="center" wrapText="1"/>
    </xf>
    <xf numFmtId="0" fontId="10" fillId="0" borderId="17" xfId="0" applyFont="1" applyBorder="1" applyAlignment="1" applyProtection="1">
      <alignment horizontal="center" wrapText="1"/>
    </xf>
    <xf numFmtId="0" fontId="10" fillId="0" borderId="18" xfId="0" applyFont="1" applyBorder="1" applyAlignment="1" applyProtection="1">
      <alignment horizontal="center" wrapText="1"/>
    </xf>
    <xf numFmtId="0" fontId="10" fillId="0" borderId="19" xfId="0" applyFont="1" applyBorder="1" applyAlignment="1" applyProtection="1">
      <alignment horizontal="center" wrapText="1"/>
    </xf>
    <xf numFmtId="0" fontId="10" fillId="0" borderId="20"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10" fillId="0" borderId="22" xfId="0" applyFont="1" applyBorder="1" applyAlignment="1" applyProtection="1">
      <alignment horizontal="center" vertical="center" wrapText="1"/>
    </xf>
    <xf numFmtId="4" fontId="17" fillId="0" borderId="33" xfId="0" applyNumberFormat="1" applyFont="1" applyFill="1" applyBorder="1" applyAlignment="1" applyProtection="1">
      <alignment vertical="center" wrapText="1"/>
    </xf>
    <xf numFmtId="4" fontId="17" fillId="0" borderId="8" xfId="0" applyNumberFormat="1" applyFont="1" applyFill="1" applyBorder="1" applyAlignment="1" applyProtection="1">
      <alignment vertical="center" wrapText="1"/>
    </xf>
    <xf numFmtId="4" fontId="17" fillId="0" borderId="9" xfId="0" applyNumberFormat="1" applyFont="1" applyFill="1" applyBorder="1" applyAlignment="1" applyProtection="1">
      <alignment vertical="center" wrapText="1"/>
    </xf>
    <xf numFmtId="4" fontId="17" fillId="0" borderId="10" xfId="0" applyNumberFormat="1" applyFont="1" applyFill="1" applyBorder="1" applyAlignment="1" applyProtection="1">
      <alignment vertical="center" wrapText="1"/>
    </xf>
    <xf numFmtId="4" fontId="17" fillId="0" borderId="11" xfId="0" applyNumberFormat="1" applyFont="1" applyFill="1" applyBorder="1" applyAlignment="1" applyProtection="1">
      <alignment vertical="center" wrapText="1"/>
    </xf>
    <xf numFmtId="4" fontId="17" fillId="0" borderId="13" xfId="0" applyNumberFormat="1" applyFont="1" applyFill="1" applyBorder="1" applyAlignment="1" applyProtection="1">
      <alignment vertical="center" wrapText="1"/>
    </xf>
    <xf numFmtId="4" fontId="17" fillId="0" borderId="14" xfId="0" applyNumberFormat="1" applyFont="1" applyFill="1" applyBorder="1" applyAlignment="1" applyProtection="1">
      <alignment vertical="center" wrapText="1"/>
    </xf>
    <xf numFmtId="4" fontId="6" fillId="0" borderId="1" xfId="0" applyNumberFormat="1" applyFont="1" applyFill="1" applyBorder="1" applyAlignment="1" applyProtection="1">
      <alignment vertical="center" wrapText="1"/>
    </xf>
    <xf numFmtId="0" fontId="0" fillId="0" borderId="0" xfId="0" applyBorder="1" applyAlignment="1" applyProtection="1">
      <protection locked="0"/>
    </xf>
    <xf numFmtId="0" fontId="17" fillId="0" borderId="26" xfId="0" applyFont="1" applyFill="1" applyBorder="1" applyAlignment="1" applyProtection="1">
      <alignment vertical="center" wrapText="1"/>
      <protection locked="0"/>
    </xf>
    <xf numFmtId="0" fontId="17" fillId="0" borderId="27" xfId="0" applyFont="1" applyFill="1" applyBorder="1" applyAlignment="1" applyProtection="1">
      <alignment vertical="center" wrapText="1"/>
      <protection locked="0"/>
    </xf>
    <xf numFmtId="0" fontId="17" fillId="0" borderId="28" xfId="0" applyFont="1" applyFill="1" applyBorder="1" applyAlignment="1" applyProtection="1">
      <alignment vertical="center" wrapText="1"/>
      <protection locked="0"/>
    </xf>
    <xf numFmtId="0" fontId="0" fillId="0" borderId="0" xfId="0" applyBorder="1" applyProtection="1"/>
    <xf numFmtId="0" fontId="0" fillId="0" borderId="0" xfId="0" applyAlignment="1" applyProtection="1"/>
    <xf numFmtId="0" fontId="0" fillId="0" borderId="0" xfId="0" applyBorder="1" applyAlignment="1" applyProtection="1">
      <alignment horizontal="left"/>
    </xf>
    <xf numFmtId="0" fontId="0" fillId="0" borderId="0" xfId="0" applyProtection="1"/>
    <xf numFmtId="0" fontId="16" fillId="0" borderId="4" xfId="0" applyNumberFormat="1" applyFont="1"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left"/>
    </xf>
    <xf numFmtId="0" fontId="0" fillId="0" borderId="0" xfId="0" applyFill="1" applyProtection="1"/>
    <xf numFmtId="0" fontId="0" fillId="0" borderId="0" xfId="0" applyFill="1" applyBorder="1" applyAlignment="1" applyProtection="1">
      <alignment horizontal="left"/>
    </xf>
    <xf numFmtId="0" fontId="10" fillId="0" borderId="16" xfId="0" applyFont="1" applyBorder="1" applyAlignment="1" applyProtection="1">
      <alignment horizontal="center" wrapText="1"/>
    </xf>
    <xf numFmtId="0" fontId="10" fillId="0" borderId="21"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4" fontId="17" fillId="0" borderId="7" xfId="0" applyNumberFormat="1" applyFont="1" applyFill="1" applyBorder="1" applyAlignment="1" applyProtection="1">
      <alignment vertical="center" wrapText="1"/>
    </xf>
    <xf numFmtId="4" fontId="17" fillId="0" borderId="38" xfId="0" applyNumberFormat="1" applyFont="1" applyFill="1" applyBorder="1" applyAlignment="1" applyProtection="1">
      <alignment vertical="center" wrapText="1"/>
    </xf>
    <xf numFmtId="4" fontId="17" fillId="0" borderId="12" xfId="0" applyNumberFormat="1" applyFont="1" applyFill="1" applyBorder="1" applyAlignment="1" applyProtection="1">
      <alignment vertical="center" wrapText="1"/>
    </xf>
    <xf numFmtId="0" fontId="9" fillId="2" borderId="7" xfId="0" applyFont="1" applyFill="1" applyBorder="1" applyAlignment="1" applyProtection="1">
      <alignment vertical="center" wrapText="1"/>
      <protection locked="0"/>
    </xf>
    <xf numFmtId="0" fontId="9" fillId="2" borderId="8" xfId="0" applyFont="1" applyFill="1" applyBorder="1" applyAlignment="1" applyProtection="1">
      <alignment vertical="center" wrapText="1"/>
      <protection locked="0"/>
    </xf>
    <xf numFmtId="4" fontId="9" fillId="2" borderId="8" xfId="0" applyNumberFormat="1" applyFont="1" applyFill="1" applyBorder="1" applyAlignment="1" applyProtection="1">
      <alignment vertical="center" wrapText="1"/>
      <protection locked="0"/>
    </xf>
    <xf numFmtId="9" fontId="9" fillId="2" borderId="8" xfId="0" applyNumberFormat="1" applyFont="1" applyFill="1" applyBorder="1" applyAlignment="1" applyProtection="1">
      <alignment vertical="center" wrapText="1"/>
      <protection locked="0"/>
    </xf>
    <xf numFmtId="9" fontId="9" fillId="2" borderId="9" xfId="0" applyNumberFormat="1" applyFont="1" applyFill="1" applyBorder="1" applyAlignment="1" applyProtection="1">
      <alignment vertical="center" wrapText="1"/>
      <protection locked="0"/>
    </xf>
    <xf numFmtId="4" fontId="9" fillId="2" borderId="29" xfId="0" applyNumberFormat="1" applyFont="1" applyFill="1" applyBorder="1" applyAlignment="1" applyProtection="1">
      <alignment vertical="center" wrapText="1"/>
      <protection locked="0"/>
    </xf>
    <xf numFmtId="14" fontId="9" fillId="2" borderId="26" xfId="0" applyNumberFormat="1" applyFont="1" applyFill="1" applyBorder="1" applyAlignment="1" applyProtection="1">
      <alignment vertical="center" wrapText="1"/>
      <protection locked="0"/>
    </xf>
    <xf numFmtId="0" fontId="9" fillId="2" borderId="10" xfId="0" applyFont="1" applyFill="1" applyBorder="1" applyAlignment="1" applyProtection="1">
      <alignment vertical="center" wrapText="1"/>
      <protection locked="0"/>
    </xf>
    <xf numFmtId="0" fontId="9" fillId="2" borderId="3" xfId="0" applyFont="1" applyFill="1" applyBorder="1" applyAlignment="1" applyProtection="1">
      <alignment vertical="center" wrapText="1"/>
      <protection locked="0"/>
    </xf>
    <xf numFmtId="4" fontId="9" fillId="2" borderId="3" xfId="0" applyNumberFormat="1" applyFont="1" applyFill="1" applyBorder="1" applyAlignment="1" applyProtection="1">
      <alignment vertical="center" wrapText="1"/>
      <protection locked="0"/>
    </xf>
    <xf numFmtId="9" fontId="9" fillId="2" borderId="3" xfId="0" applyNumberFormat="1" applyFont="1" applyFill="1" applyBorder="1" applyAlignment="1" applyProtection="1">
      <alignment vertical="center" wrapText="1"/>
      <protection locked="0"/>
    </xf>
    <xf numFmtId="9" fontId="9" fillId="2" borderId="11" xfId="0" applyNumberFormat="1" applyFont="1" applyFill="1" applyBorder="1" applyAlignment="1" applyProtection="1">
      <alignment vertical="center" wrapText="1"/>
      <protection locked="0"/>
    </xf>
    <xf numFmtId="4" fontId="9" fillId="2" borderId="5" xfId="0" applyNumberFormat="1" applyFont="1" applyFill="1" applyBorder="1" applyAlignment="1" applyProtection="1">
      <alignment vertical="center" wrapText="1"/>
      <protection locked="0"/>
    </xf>
    <xf numFmtId="14" fontId="9" fillId="2" borderId="27" xfId="0" applyNumberFormat="1" applyFont="1" applyFill="1" applyBorder="1" applyAlignment="1" applyProtection="1">
      <alignment vertical="center" wrapText="1"/>
      <protection locked="0"/>
    </xf>
    <xf numFmtId="0" fontId="9" fillId="2" borderId="12" xfId="0" applyFont="1" applyFill="1" applyBorder="1" applyAlignment="1" applyProtection="1">
      <alignment vertical="center" wrapText="1"/>
      <protection locked="0"/>
    </xf>
    <xf numFmtId="0" fontId="9" fillId="2" borderId="13" xfId="0" applyFont="1" applyFill="1" applyBorder="1" applyAlignment="1" applyProtection="1">
      <alignment vertical="center" wrapText="1"/>
      <protection locked="0"/>
    </xf>
    <xf numFmtId="4" fontId="9" fillId="2" borderId="13" xfId="0" applyNumberFormat="1" applyFont="1" applyFill="1" applyBorder="1" applyAlignment="1" applyProtection="1">
      <alignment vertical="center" wrapText="1"/>
      <protection locked="0"/>
    </xf>
    <xf numFmtId="9" fontId="9" fillId="2" borderId="13" xfId="0" applyNumberFormat="1" applyFont="1" applyFill="1" applyBorder="1" applyAlignment="1" applyProtection="1">
      <alignment vertical="center" wrapText="1"/>
      <protection locked="0"/>
    </xf>
    <xf numFmtId="9" fontId="9" fillId="2" borderId="14" xfId="0" applyNumberFormat="1" applyFont="1" applyFill="1" applyBorder="1" applyAlignment="1" applyProtection="1">
      <alignment vertical="center" wrapText="1"/>
      <protection locked="0"/>
    </xf>
    <xf numFmtId="14" fontId="9" fillId="2" borderId="28" xfId="0" applyNumberFormat="1" applyFont="1" applyFill="1" applyBorder="1" applyAlignment="1" applyProtection="1">
      <alignment vertical="center" wrapText="1"/>
      <protection locked="0"/>
    </xf>
    <xf numFmtId="0" fontId="10" fillId="0" borderId="0" xfId="0" applyFont="1" applyBorder="1" applyAlignment="1" applyProtection="1">
      <alignment vertical="center" wrapText="1"/>
      <protection locked="0"/>
    </xf>
    <xf numFmtId="9" fontId="22" fillId="0" borderId="0" xfId="4" applyFont="1" applyBorder="1" applyProtection="1">
      <protection locked="0"/>
    </xf>
    <xf numFmtId="2" fontId="33" fillId="0" borderId="36" xfId="0" applyNumberFormat="1" applyFont="1" applyFill="1" applyBorder="1" applyProtection="1">
      <protection locked="0"/>
    </xf>
    <xf numFmtId="164" fontId="33" fillId="2" borderId="36" xfId="0" applyNumberFormat="1" applyFont="1" applyFill="1" applyBorder="1" applyProtection="1">
      <protection locked="0"/>
    </xf>
    <xf numFmtId="10" fontId="33" fillId="2" borderId="36" xfId="0" applyNumberFormat="1" applyFont="1" applyFill="1" applyBorder="1" applyProtection="1">
      <protection locked="0"/>
    </xf>
    <xf numFmtId="164" fontId="22" fillId="0" borderId="0" xfId="0" applyNumberFormat="1" applyFont="1" applyBorder="1" applyProtection="1">
      <protection locked="0"/>
    </xf>
    <xf numFmtId="0" fontId="22" fillId="0" borderId="5" xfId="0" applyFont="1" applyFill="1" applyBorder="1" applyAlignment="1" applyProtection="1">
      <alignment horizontal="left"/>
    </xf>
    <xf numFmtId="0" fontId="22" fillId="0" borderId="6" xfId="0" applyFont="1" applyFill="1" applyBorder="1" applyAlignment="1" applyProtection="1">
      <alignment horizontal="left"/>
    </xf>
    <xf numFmtId="0" fontId="10" fillId="0" borderId="0" xfId="0" applyFont="1" applyBorder="1" applyAlignment="1" applyProtection="1">
      <alignment horizontal="center" vertical="center" wrapText="1"/>
    </xf>
    <xf numFmtId="0" fontId="9" fillId="2" borderId="38" xfId="0" applyFont="1" applyFill="1" applyBorder="1" applyAlignment="1" applyProtection="1">
      <alignment vertical="center" wrapText="1"/>
      <protection locked="0"/>
    </xf>
    <xf numFmtId="14" fontId="9" fillId="2" borderId="29" xfId="0" applyNumberFormat="1" applyFont="1" applyFill="1" applyBorder="1" applyAlignment="1" applyProtection="1">
      <alignment vertical="center" wrapText="1"/>
      <protection locked="0"/>
    </xf>
    <xf numFmtId="0" fontId="9" fillId="2" borderId="6" xfId="0" applyFont="1" applyFill="1" applyBorder="1" applyAlignment="1" applyProtection="1">
      <alignment vertical="center" wrapText="1"/>
      <protection locked="0"/>
    </xf>
    <xf numFmtId="14" fontId="9" fillId="2" borderId="5" xfId="0" applyNumberFormat="1" applyFont="1" applyFill="1" applyBorder="1" applyAlignment="1" applyProtection="1">
      <alignment vertical="center" wrapText="1"/>
      <protection locked="0"/>
    </xf>
    <xf numFmtId="0" fontId="9" fillId="2" borderId="51" xfId="0" applyFont="1" applyFill="1" applyBorder="1" applyAlignment="1" applyProtection="1">
      <alignment vertical="center" wrapText="1"/>
      <protection locked="0"/>
    </xf>
    <xf numFmtId="14" fontId="9" fillId="2" borderId="30" xfId="0" applyNumberFormat="1" applyFont="1" applyFill="1" applyBorder="1" applyAlignment="1" applyProtection="1">
      <alignment vertical="center" wrapText="1"/>
      <protection locked="0"/>
    </xf>
    <xf numFmtId="0" fontId="10" fillId="0" borderId="55" xfId="0" applyFont="1" applyBorder="1" applyAlignment="1" applyProtection="1">
      <alignment horizontal="center" wrapText="1"/>
    </xf>
    <xf numFmtId="0" fontId="10" fillId="0" borderId="47" xfId="0" applyFont="1" applyBorder="1" applyAlignment="1" applyProtection="1">
      <alignment horizontal="center" vertical="center" wrapText="1"/>
    </xf>
    <xf numFmtId="4" fontId="6" fillId="0" borderId="2" xfId="0" applyNumberFormat="1" applyFont="1" applyFill="1" applyBorder="1" applyAlignment="1" applyProtection="1">
      <alignment vertical="center" wrapText="1"/>
    </xf>
    <xf numFmtId="4" fontId="9" fillId="0" borderId="61" xfId="0" applyNumberFormat="1" applyFont="1" applyFill="1" applyBorder="1" applyAlignment="1" applyProtection="1">
      <alignment vertical="center" wrapText="1"/>
    </xf>
    <xf numFmtId="4" fontId="9" fillId="2" borderId="14" xfId="0" applyNumberFormat="1" applyFont="1" applyFill="1" applyBorder="1" applyAlignment="1" applyProtection="1">
      <alignment vertical="center" wrapText="1"/>
      <protection locked="0"/>
    </xf>
    <xf numFmtId="0" fontId="40" fillId="0" borderId="0" xfId="0" applyFont="1" applyAlignment="1" applyProtection="1">
      <alignment vertical="top"/>
    </xf>
    <xf numFmtId="2" fontId="22" fillId="0" borderId="0" xfId="0" applyNumberFormat="1" applyFont="1" applyAlignment="1" applyProtection="1">
      <alignment vertical="top" wrapText="1"/>
    </xf>
    <xf numFmtId="0" fontId="22" fillId="0" borderId="0" xfId="0" applyFont="1" applyAlignment="1" applyProtection="1">
      <alignment vertical="top"/>
    </xf>
    <xf numFmtId="0" fontId="36" fillId="0" borderId="44" xfId="0" applyFont="1" applyBorder="1" applyAlignment="1" applyProtection="1">
      <alignment vertical="center"/>
    </xf>
    <xf numFmtId="2" fontId="22" fillId="0" borderId="56" xfId="0" applyNumberFormat="1" applyFont="1" applyBorder="1" applyAlignment="1" applyProtection="1">
      <alignment vertical="center" wrapText="1"/>
    </xf>
    <xf numFmtId="0" fontId="20" fillId="0" borderId="23" xfId="0" applyFont="1" applyBorder="1" applyAlignment="1" applyProtection="1">
      <alignment vertical="center"/>
    </xf>
    <xf numFmtId="2" fontId="20" fillId="0" borderId="25" xfId="0" applyNumberFormat="1" applyFont="1" applyBorder="1" applyAlignment="1" applyProtection="1">
      <alignment vertical="center" wrapText="1"/>
    </xf>
    <xf numFmtId="0" fontId="5" fillId="0" borderId="44" xfId="0" applyFont="1" applyBorder="1" applyAlignment="1" applyProtection="1">
      <alignment vertical="center" wrapText="1"/>
    </xf>
    <xf numFmtId="4" fontId="27" fillId="2" borderId="56" xfId="0" applyNumberFormat="1" applyFont="1" applyFill="1" applyBorder="1" applyAlignment="1" applyProtection="1">
      <alignment horizontal="left" vertical="center"/>
    </xf>
    <xf numFmtId="0" fontId="5" fillId="0" borderId="54" xfId="0" applyFont="1" applyBorder="1" applyAlignment="1" applyProtection="1">
      <alignment vertical="top" wrapText="1"/>
    </xf>
    <xf numFmtId="2" fontId="21" fillId="0" borderId="57" xfId="0" applyNumberFormat="1" applyFont="1" applyBorder="1" applyAlignment="1" applyProtection="1">
      <alignment vertical="top" wrapText="1"/>
    </xf>
    <xf numFmtId="0" fontId="5" fillId="0" borderId="31" xfId="0" applyFont="1" applyBorder="1" applyAlignment="1" applyProtection="1">
      <alignment vertical="top" wrapText="1"/>
    </xf>
    <xf numFmtId="2" fontId="20" fillId="0" borderId="58" xfId="0" applyNumberFormat="1" applyFont="1" applyBorder="1" applyAlignment="1" applyProtection="1">
      <alignment vertical="top" wrapText="1"/>
    </xf>
    <xf numFmtId="0" fontId="22" fillId="0" borderId="0" xfId="0" applyFont="1" applyAlignment="1" applyProtection="1">
      <alignment vertical="top" wrapText="1"/>
    </xf>
    <xf numFmtId="2" fontId="5" fillId="0" borderId="57" xfId="0" applyNumberFormat="1" applyFont="1" applyBorder="1" applyAlignment="1" applyProtection="1">
      <alignment vertical="top" wrapText="1"/>
    </xf>
    <xf numFmtId="2" fontId="35" fillId="0" borderId="57" xfId="0" applyNumberFormat="1" applyFont="1" applyBorder="1" applyAlignment="1" applyProtection="1">
      <alignment vertical="top" wrapText="1"/>
    </xf>
    <xf numFmtId="2" fontId="35" fillId="0" borderId="58" xfId="0" applyNumberFormat="1" applyFont="1" applyBorder="1" applyAlignment="1" applyProtection="1">
      <alignment vertical="top" wrapText="1"/>
    </xf>
    <xf numFmtId="0" fontId="5" fillId="0" borderId="57" xfId="0" applyFont="1" applyBorder="1" applyAlignment="1" applyProtection="1">
      <alignment vertical="top" wrapText="1"/>
    </xf>
    <xf numFmtId="2" fontId="22" fillId="0" borderId="0" xfId="0" applyNumberFormat="1" applyFont="1" applyAlignment="1" applyProtection="1">
      <alignment vertical="top" wrapText="1"/>
      <protection locked="0"/>
    </xf>
    <xf numFmtId="0" fontId="22" fillId="0" borderId="0" xfId="0" applyFont="1" applyAlignment="1" applyProtection="1">
      <alignment vertical="top"/>
      <protection locked="0"/>
    </xf>
    <xf numFmtId="0" fontId="22" fillId="0" borderId="0" xfId="0" applyFont="1" applyAlignment="1" applyProtection="1">
      <alignment vertical="center"/>
      <protection locked="0"/>
    </xf>
    <xf numFmtId="0" fontId="22" fillId="0" borderId="0" xfId="0" applyFont="1" applyAlignment="1" applyProtection="1">
      <alignment vertical="top" wrapText="1"/>
      <protection locked="0"/>
    </xf>
    <xf numFmtId="0" fontId="5" fillId="0" borderId="0" xfId="0" applyFont="1" applyAlignment="1" applyProtection="1">
      <alignment vertical="top"/>
      <protection locked="0"/>
    </xf>
    <xf numFmtId="0" fontId="19" fillId="0" borderId="0" xfId="0" applyFont="1" applyProtection="1">
      <protection locked="0"/>
    </xf>
    <xf numFmtId="0" fontId="20" fillId="0" borderId="0" xfId="0" applyFont="1" applyAlignment="1" applyProtection="1">
      <alignment horizontal="right"/>
    </xf>
    <xf numFmtId="0" fontId="5" fillId="0" borderId="54" xfId="0" applyFont="1" applyBorder="1" applyAlignment="1">
      <alignment vertical="top" wrapText="1"/>
    </xf>
    <xf numFmtId="2" fontId="5" fillId="0" borderId="57" xfId="0" applyNumberFormat="1" applyFont="1" applyBorder="1" applyAlignment="1">
      <alignment vertical="top" wrapText="1"/>
    </xf>
    <xf numFmtId="0" fontId="5" fillId="0" borderId="0" xfId="0" applyFont="1" applyAlignment="1">
      <alignment vertical="top"/>
    </xf>
    <xf numFmtId="0" fontId="5" fillId="0" borderId="0" xfId="0" applyFont="1" applyBorder="1" applyProtection="1">
      <protection locked="0"/>
    </xf>
    <xf numFmtId="4" fontId="17" fillId="2" borderId="18" xfId="0" applyNumberFormat="1" applyFont="1" applyFill="1" applyBorder="1" applyAlignment="1" applyProtection="1">
      <alignment vertical="center" wrapText="1"/>
      <protection locked="0"/>
    </xf>
    <xf numFmtId="4" fontId="9" fillId="2" borderId="9" xfId="0" applyNumberFormat="1" applyFont="1" applyFill="1" applyBorder="1" applyAlignment="1" applyProtection="1">
      <alignment vertical="center" wrapText="1"/>
      <protection locked="0"/>
    </xf>
    <xf numFmtId="4" fontId="17" fillId="2" borderId="14" xfId="0" applyNumberFormat="1" applyFont="1" applyFill="1" applyBorder="1" applyAlignment="1" applyProtection="1">
      <alignment vertical="center" wrapText="1"/>
      <protection locked="0"/>
    </xf>
    <xf numFmtId="2" fontId="42" fillId="0" borderId="0" xfId="0" applyNumberFormat="1" applyFont="1" applyBorder="1" applyProtection="1"/>
    <xf numFmtId="0" fontId="10" fillId="0" borderId="15" xfId="0" applyFont="1" applyFill="1" applyBorder="1" applyAlignment="1" applyProtection="1">
      <alignment horizontal="center" wrapText="1"/>
    </xf>
    <xf numFmtId="0" fontId="9" fillId="0" borderId="2" xfId="0" applyFont="1" applyFill="1" applyBorder="1" applyAlignment="1" applyProtection="1">
      <alignment horizontal="center" vertical="center" wrapText="1"/>
    </xf>
    <xf numFmtId="0" fontId="9" fillId="0" borderId="20" xfId="0" applyFont="1" applyBorder="1" applyAlignment="1" applyProtection="1">
      <alignment horizontal="center" vertical="center" wrapText="1"/>
    </xf>
    <xf numFmtId="0" fontId="9" fillId="0" borderId="22" xfId="0" applyFont="1" applyBorder="1" applyAlignment="1" applyProtection="1">
      <alignment horizontal="center" vertical="center" wrapText="1"/>
    </xf>
    <xf numFmtId="0" fontId="9" fillId="0" borderId="2"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166" fontId="17" fillId="2" borderId="3" xfId="0" applyNumberFormat="1" applyFont="1" applyFill="1" applyBorder="1" applyAlignment="1" applyProtection="1">
      <alignment vertical="center" wrapText="1"/>
      <protection locked="0"/>
    </xf>
    <xf numFmtId="4" fontId="17" fillId="2" borderId="48" xfId="0" applyNumberFormat="1" applyFont="1" applyFill="1" applyBorder="1" applyAlignment="1" applyProtection="1">
      <alignment vertical="center" wrapText="1"/>
      <protection locked="0"/>
    </xf>
    <xf numFmtId="4" fontId="17" fillId="0" borderId="26" xfId="0" applyNumberFormat="1" applyFont="1" applyFill="1" applyBorder="1" applyAlignment="1" applyProtection="1">
      <alignment vertical="center" wrapText="1"/>
    </xf>
    <xf numFmtId="4" fontId="17" fillId="2" borderId="19" xfId="0" applyNumberFormat="1" applyFont="1" applyFill="1" applyBorder="1" applyAlignment="1" applyProtection="1">
      <alignment vertical="center" wrapText="1"/>
      <protection locked="0"/>
    </xf>
    <xf numFmtId="4" fontId="17" fillId="2" borderId="7" xfId="0" applyNumberFormat="1" applyFont="1" applyFill="1" applyBorder="1" applyAlignment="1" applyProtection="1">
      <alignment vertical="center" wrapText="1"/>
      <protection locked="0"/>
    </xf>
    <xf numFmtId="4" fontId="17" fillId="0" borderId="65" xfId="0" applyNumberFormat="1" applyFont="1" applyFill="1" applyBorder="1" applyAlignment="1" applyProtection="1">
      <alignment vertical="center" wrapText="1"/>
    </xf>
    <xf numFmtId="4" fontId="17" fillId="2" borderId="4" xfId="0" applyNumberFormat="1" applyFont="1" applyFill="1" applyBorder="1" applyAlignment="1" applyProtection="1">
      <alignment vertical="center" wrapText="1"/>
      <protection locked="0"/>
    </xf>
    <xf numFmtId="4" fontId="17" fillId="0" borderId="64" xfId="0" applyNumberFormat="1" applyFont="1" applyFill="1" applyBorder="1" applyAlignment="1" applyProtection="1">
      <alignment vertical="center" wrapText="1"/>
    </xf>
    <xf numFmtId="4" fontId="17" fillId="2" borderId="11" xfId="0" applyNumberFormat="1" applyFont="1" applyFill="1" applyBorder="1" applyAlignment="1" applyProtection="1">
      <alignment vertical="center" wrapText="1"/>
      <protection locked="0"/>
    </xf>
    <xf numFmtId="4" fontId="17" fillId="2" borderId="10" xfId="0" applyNumberFormat="1" applyFont="1" applyFill="1" applyBorder="1" applyAlignment="1" applyProtection="1">
      <alignment vertical="center" wrapText="1"/>
      <protection locked="0"/>
    </xf>
    <xf numFmtId="4" fontId="17" fillId="0" borderId="66" xfId="0" applyNumberFormat="1" applyFont="1" applyFill="1" applyBorder="1" applyAlignment="1" applyProtection="1">
      <alignment vertical="center" wrapText="1"/>
    </xf>
    <xf numFmtId="4" fontId="17" fillId="0" borderId="27" xfId="0" applyNumberFormat="1" applyFont="1" applyFill="1" applyBorder="1" applyAlignment="1" applyProtection="1">
      <alignment vertical="center" wrapText="1"/>
    </xf>
    <xf numFmtId="166" fontId="17" fillId="2" borderId="13" xfId="0" applyNumberFormat="1" applyFont="1" applyFill="1" applyBorder="1" applyAlignment="1" applyProtection="1">
      <alignment vertical="center" wrapText="1"/>
      <protection locked="0"/>
    </xf>
    <xf numFmtId="4" fontId="17" fillId="2" borderId="53" xfId="0" applyNumberFormat="1" applyFont="1" applyFill="1" applyBorder="1" applyAlignment="1" applyProtection="1">
      <alignment vertical="center" wrapText="1"/>
      <protection locked="0"/>
    </xf>
    <xf numFmtId="4" fontId="17" fillId="0" borderId="28" xfId="0" applyNumberFormat="1" applyFont="1" applyFill="1" applyBorder="1" applyAlignment="1" applyProtection="1">
      <alignment vertical="center" wrapText="1"/>
    </xf>
    <xf numFmtId="4" fontId="17" fillId="2" borderId="12" xfId="0" applyNumberFormat="1" applyFont="1" applyFill="1" applyBorder="1" applyAlignment="1" applyProtection="1">
      <alignment vertical="center" wrapText="1"/>
      <protection locked="0"/>
    </xf>
    <xf numFmtId="4" fontId="17" fillId="0" borderId="67" xfId="0" applyNumberFormat="1" applyFont="1" applyFill="1" applyBorder="1" applyAlignment="1" applyProtection="1">
      <alignment vertical="center" wrapText="1"/>
    </xf>
    <xf numFmtId="4" fontId="7" fillId="0" borderId="2" xfId="0" applyNumberFormat="1" applyFont="1" applyFill="1" applyBorder="1" applyAlignment="1" applyProtection="1">
      <alignment vertical="center" wrapText="1"/>
    </xf>
    <xf numFmtId="2" fontId="21" fillId="0" borderId="57" xfId="0" applyNumberFormat="1" applyFont="1" applyBorder="1" applyAlignment="1">
      <alignment vertical="top" wrapText="1"/>
    </xf>
    <xf numFmtId="2" fontId="5" fillId="0" borderId="0" xfId="0" applyNumberFormat="1" applyFont="1" applyAlignment="1">
      <alignment vertical="top" wrapText="1"/>
    </xf>
    <xf numFmtId="0" fontId="36" fillId="0" borderId="44" xfId="0" applyFont="1" applyBorder="1" applyAlignment="1">
      <alignment vertical="center"/>
    </xf>
    <xf numFmtId="2" fontId="5" fillId="0" borderId="56" xfId="0" applyNumberFormat="1" applyFont="1" applyBorder="1" applyAlignment="1">
      <alignment vertical="center" wrapText="1"/>
    </xf>
    <xf numFmtId="0" fontId="5" fillId="0" borderId="0" xfId="0" applyFont="1" applyAlignment="1">
      <alignment vertical="center"/>
    </xf>
    <xf numFmtId="0" fontId="20" fillId="0" borderId="23" xfId="0" applyFont="1" applyBorder="1" applyAlignment="1">
      <alignment vertical="center"/>
    </xf>
    <xf numFmtId="2" fontId="20" fillId="0" borderId="25" xfId="0" applyNumberFormat="1" applyFont="1" applyBorder="1" applyAlignment="1">
      <alignment vertical="center" wrapText="1"/>
    </xf>
    <xf numFmtId="0" fontId="5" fillId="0" borderId="44" xfId="0" applyFont="1" applyBorder="1" applyAlignment="1">
      <alignment vertical="center" wrapText="1"/>
    </xf>
    <xf numFmtId="4" fontId="27" fillId="2" borderId="56" xfId="0" applyNumberFormat="1" applyFont="1" applyFill="1" applyBorder="1" applyAlignment="1" applyProtection="1">
      <alignment horizontal="left" vertical="center"/>
      <protection locked="0"/>
    </xf>
    <xf numFmtId="0" fontId="5" fillId="0" borderId="31" xfId="0" applyFont="1" applyBorder="1" applyAlignment="1">
      <alignment vertical="top" wrapText="1"/>
    </xf>
    <xf numFmtId="2" fontId="20" fillId="0" borderId="58" xfId="0" applyNumberFormat="1" applyFont="1" applyBorder="1" applyAlignment="1">
      <alignment vertical="top" wrapText="1"/>
    </xf>
    <xf numFmtId="2" fontId="35" fillId="0" borderId="57" xfId="0" applyNumberFormat="1" applyFont="1" applyBorder="1" applyAlignment="1">
      <alignment vertical="top" wrapText="1"/>
    </xf>
    <xf numFmtId="49" fontId="5" fillId="0" borderId="0" xfId="0" applyNumberFormat="1" applyFont="1" applyAlignment="1" applyProtection="1">
      <alignment vertical="top"/>
      <protection locked="0"/>
    </xf>
    <xf numFmtId="49" fontId="22" fillId="0" borderId="0" xfId="0" applyNumberFormat="1" applyFont="1" applyAlignment="1" applyProtection="1">
      <alignment vertical="top"/>
      <protection locked="0"/>
    </xf>
    <xf numFmtId="49" fontId="22" fillId="0" borderId="0" xfId="0" applyNumberFormat="1" applyFont="1" applyAlignment="1" applyProtection="1">
      <alignment vertical="top" wrapText="1"/>
      <protection locked="0"/>
    </xf>
    <xf numFmtId="49" fontId="5" fillId="0" borderId="0" xfId="0" applyNumberFormat="1" applyFont="1" applyAlignment="1" applyProtection="1">
      <alignment vertical="top" wrapText="1"/>
      <protection locked="0"/>
    </xf>
    <xf numFmtId="4" fontId="16" fillId="2" borderId="25" xfId="0" applyNumberFormat="1" applyFont="1" applyFill="1" applyBorder="1" applyAlignment="1" applyProtection="1">
      <alignment horizontal="right"/>
      <protection locked="0"/>
    </xf>
    <xf numFmtId="49" fontId="8" fillId="0" borderId="0" xfId="0" applyNumberFormat="1" applyFont="1" applyAlignment="1" applyProtection="1">
      <alignment horizontal="left" vertical="top"/>
      <protection locked="0"/>
    </xf>
    <xf numFmtId="0" fontId="25" fillId="0" borderId="0" xfId="0" applyFont="1" applyAlignment="1" applyProtection="1">
      <alignment vertical="top"/>
      <protection locked="0"/>
    </xf>
    <xf numFmtId="0" fontId="10" fillId="0" borderId="15" xfId="0" applyFont="1" applyBorder="1" applyAlignment="1" applyProtection="1">
      <alignment horizontal="center" wrapText="1"/>
    </xf>
    <xf numFmtId="0" fontId="10" fillId="0" borderId="18" xfId="0" applyFont="1" applyBorder="1" applyAlignment="1" applyProtection="1">
      <alignment horizontal="center" wrapText="1"/>
      <protection locked="0"/>
    </xf>
    <xf numFmtId="0" fontId="21" fillId="0" borderId="23" xfId="0" applyFont="1" applyBorder="1" applyAlignment="1" applyProtection="1">
      <alignment wrapText="1"/>
    </xf>
    <xf numFmtId="167" fontId="16" fillId="0" borderId="25" xfId="0" applyNumberFormat="1" applyFont="1" applyFill="1" applyBorder="1" applyProtection="1"/>
    <xf numFmtId="4" fontId="19" fillId="2" borderId="25" xfId="0" applyNumberFormat="1" applyFont="1" applyFill="1" applyBorder="1" applyAlignment="1" applyProtection="1">
      <alignment horizontal="center"/>
      <protection locked="0"/>
    </xf>
    <xf numFmtId="4" fontId="21" fillId="0" borderId="57" xfId="0" applyNumberFormat="1" applyFont="1" applyFill="1" applyBorder="1" applyAlignment="1" applyProtection="1">
      <alignment horizontal="right"/>
    </xf>
    <xf numFmtId="0" fontId="4" fillId="0" borderId="0" xfId="0" applyFont="1" applyAlignment="1" applyProtection="1">
      <protection locked="0"/>
    </xf>
    <xf numFmtId="0" fontId="4" fillId="0" borderId="0" xfId="0" applyFont="1" applyBorder="1" applyAlignment="1" applyProtection="1">
      <alignment horizontal="left"/>
      <protection locked="0"/>
    </xf>
    <xf numFmtId="0" fontId="4" fillId="0" borderId="0" xfId="0" applyFont="1" applyBorder="1" applyProtection="1"/>
    <xf numFmtId="0" fontId="4" fillId="0" borderId="0" xfId="0" applyFont="1" applyBorder="1" applyProtection="1">
      <protection locked="0"/>
    </xf>
    <xf numFmtId="0" fontId="4" fillId="0" borderId="0" xfId="0" applyFont="1" applyProtection="1">
      <protection locked="0"/>
    </xf>
    <xf numFmtId="0" fontId="10" fillId="0" borderId="55" xfId="0" applyFont="1" applyBorder="1" applyAlignment="1" applyProtection="1">
      <alignment horizontal="center" wrapText="1"/>
      <protection locked="0"/>
    </xf>
    <xf numFmtId="0" fontId="4" fillId="0" borderId="0" xfId="0" applyFont="1" applyBorder="1" applyAlignment="1" applyProtection="1">
      <protection locked="0"/>
    </xf>
    <xf numFmtId="0" fontId="10" fillId="0" borderId="47" xfId="0" applyFont="1" applyBorder="1" applyAlignment="1" applyProtection="1">
      <alignment horizontal="center" vertical="center" wrapText="1"/>
      <protection locked="0"/>
    </xf>
    <xf numFmtId="0" fontId="9" fillId="0" borderId="68" xfId="0" applyFont="1" applyBorder="1" applyAlignment="1" applyProtection="1">
      <alignment horizontal="center" vertical="center" wrapText="1"/>
    </xf>
    <xf numFmtId="0" fontId="17" fillId="2" borderId="38" xfId="0" applyFont="1" applyFill="1" applyBorder="1" applyAlignment="1" applyProtection="1">
      <alignment vertical="center" wrapText="1"/>
      <protection locked="0"/>
    </xf>
    <xf numFmtId="168" fontId="17" fillId="2" borderId="8" xfId="0" applyNumberFormat="1" applyFont="1" applyFill="1" applyBorder="1" applyAlignment="1" applyProtection="1">
      <alignment vertical="center" wrapText="1"/>
      <protection locked="0"/>
    </xf>
    <xf numFmtId="4" fontId="9" fillId="0" borderId="59" xfId="0" applyNumberFormat="1" applyFont="1" applyFill="1" applyBorder="1" applyAlignment="1" applyProtection="1">
      <alignment vertical="center" wrapText="1"/>
    </xf>
    <xf numFmtId="4" fontId="9" fillId="2" borderId="19" xfId="0" applyNumberFormat="1" applyFont="1" applyFill="1" applyBorder="1" applyAlignment="1" applyProtection="1">
      <alignment vertical="center" wrapText="1"/>
      <protection locked="0"/>
    </xf>
    <xf numFmtId="0" fontId="17" fillId="2" borderId="6" xfId="0" applyFont="1" applyFill="1" applyBorder="1" applyAlignment="1" applyProtection="1">
      <alignment vertical="center" wrapText="1"/>
      <protection locked="0"/>
    </xf>
    <xf numFmtId="168" fontId="17" fillId="2" borderId="3" xfId="0" applyNumberFormat="1" applyFont="1" applyFill="1" applyBorder="1" applyAlignment="1" applyProtection="1">
      <alignment vertical="center" wrapText="1"/>
      <protection locked="0"/>
    </xf>
    <xf numFmtId="0" fontId="9" fillId="2" borderId="10" xfId="0" applyNumberFormat="1" applyFont="1" applyFill="1" applyBorder="1" applyAlignment="1" applyProtection="1">
      <alignment vertical="center" wrapText="1"/>
      <protection locked="0"/>
    </xf>
    <xf numFmtId="168" fontId="17" fillId="2" borderId="36" xfId="0" applyNumberFormat="1" applyFont="1" applyFill="1" applyBorder="1" applyAlignment="1" applyProtection="1">
      <alignment vertical="center" wrapText="1"/>
      <protection locked="0"/>
    </xf>
    <xf numFmtId="0" fontId="17" fillId="2" borderId="51" xfId="0" applyFont="1" applyFill="1" applyBorder="1" applyAlignment="1" applyProtection="1">
      <alignment vertical="center" wrapText="1"/>
      <protection locked="0"/>
    </xf>
    <xf numFmtId="168" fontId="17" fillId="2" borderId="13" xfId="0" applyNumberFormat="1" applyFont="1" applyFill="1" applyBorder="1" applyAlignment="1" applyProtection="1">
      <alignment vertical="center" wrapText="1"/>
      <protection locked="0"/>
    </xf>
    <xf numFmtId="4" fontId="7" fillId="0" borderId="1" xfId="0" applyNumberFormat="1" applyFont="1" applyFill="1" applyBorder="1" applyAlignment="1" applyProtection="1">
      <alignment vertical="center" wrapText="1"/>
    </xf>
    <xf numFmtId="0" fontId="8" fillId="0" borderId="0" xfId="0" applyFont="1" applyBorder="1" applyAlignment="1" applyProtection="1">
      <alignment horizontal="center" vertical="center" wrapText="1"/>
      <protection locked="0"/>
    </xf>
    <xf numFmtId="4" fontId="7" fillId="0" borderId="0" xfId="0" applyNumberFormat="1" applyFont="1" applyFill="1" applyBorder="1" applyAlignment="1" applyProtection="1">
      <alignment vertical="center" wrapText="1"/>
      <protection locked="0"/>
    </xf>
    <xf numFmtId="4" fontId="9" fillId="0" borderId="0" xfId="0" applyNumberFormat="1" applyFont="1" applyFill="1" applyBorder="1" applyAlignment="1" applyProtection="1">
      <alignment vertical="center" wrapText="1"/>
    </xf>
    <xf numFmtId="0" fontId="9" fillId="0" borderId="0" xfId="0" applyFont="1" applyBorder="1" applyAlignment="1" applyProtection="1">
      <alignment vertical="center" wrapText="1"/>
      <protection locked="0"/>
    </xf>
    <xf numFmtId="0" fontId="4" fillId="0" borderId="0" xfId="0" applyFont="1" applyBorder="1" applyAlignment="1" applyProtection="1">
      <alignment horizontal="center"/>
      <protection locked="0"/>
    </xf>
    <xf numFmtId="0" fontId="9" fillId="0" borderId="0" xfId="0" applyFont="1" applyBorder="1" applyProtection="1">
      <protection locked="0"/>
    </xf>
    <xf numFmtId="4" fontId="9" fillId="0" borderId="0" xfId="0" applyNumberFormat="1" applyFont="1" applyBorder="1" applyProtection="1">
      <protection locked="0"/>
    </xf>
    <xf numFmtId="1" fontId="20" fillId="0" borderId="3" xfId="0" applyNumberFormat="1" applyFont="1" applyBorder="1" applyProtection="1"/>
    <xf numFmtId="0" fontId="4" fillId="0" borderId="0" xfId="0" applyFont="1" applyAlignment="1" applyProtection="1"/>
    <xf numFmtId="0" fontId="18" fillId="2" borderId="7" xfId="0" applyFont="1" applyFill="1" applyBorder="1" applyAlignment="1" applyProtection="1">
      <alignment vertical="center" wrapText="1"/>
      <protection locked="0"/>
    </xf>
    <xf numFmtId="0" fontId="18" fillId="2" borderId="38" xfId="0" applyFont="1" applyFill="1" applyBorder="1" applyAlignment="1" applyProtection="1">
      <alignment vertical="center" wrapText="1"/>
      <protection locked="0"/>
    </xf>
    <xf numFmtId="0" fontId="18" fillId="2" borderId="8" xfId="0" applyFont="1" applyFill="1" applyBorder="1" applyAlignment="1" applyProtection="1">
      <alignment vertical="center" wrapText="1"/>
      <protection locked="0"/>
    </xf>
    <xf numFmtId="168" fontId="18" fillId="2" borderId="18" xfId="0" applyNumberFormat="1" applyFont="1" applyFill="1" applyBorder="1" applyAlignment="1" applyProtection="1">
      <alignment vertical="center" wrapText="1"/>
      <protection locked="0"/>
    </xf>
    <xf numFmtId="4" fontId="18" fillId="2" borderId="8" xfId="0" applyNumberFormat="1" applyFont="1" applyFill="1" applyBorder="1" applyAlignment="1" applyProtection="1">
      <alignment vertical="center" wrapText="1"/>
      <protection locked="0"/>
    </xf>
    <xf numFmtId="4" fontId="9" fillId="2" borderId="15" xfId="0" applyNumberFormat="1" applyFont="1" applyFill="1" applyBorder="1" applyAlignment="1" applyProtection="1">
      <alignment vertical="center" wrapText="1"/>
      <protection locked="0"/>
    </xf>
    <xf numFmtId="0" fontId="18" fillId="2" borderId="10" xfId="0" applyFont="1" applyFill="1" applyBorder="1" applyAlignment="1" applyProtection="1">
      <alignment vertical="center" wrapText="1"/>
      <protection locked="0"/>
    </xf>
    <xf numFmtId="0" fontId="18" fillId="2" borderId="6" xfId="0" applyFont="1" applyFill="1" applyBorder="1" applyAlignment="1" applyProtection="1">
      <alignment vertical="center" wrapText="1"/>
      <protection locked="0"/>
    </xf>
    <xf numFmtId="0" fontId="18" fillId="2" borderId="3" xfId="0" applyFont="1" applyFill="1" applyBorder="1" applyAlignment="1" applyProtection="1">
      <alignment vertical="center" wrapText="1"/>
      <protection locked="0"/>
    </xf>
    <xf numFmtId="168" fontId="18" fillId="2" borderId="3" xfId="0" applyNumberFormat="1" applyFont="1" applyFill="1" applyBorder="1" applyAlignment="1" applyProtection="1">
      <alignment vertical="center" wrapText="1"/>
      <protection locked="0"/>
    </xf>
    <xf numFmtId="4" fontId="18" fillId="2" borderId="3" xfId="0" applyNumberFormat="1" applyFont="1" applyFill="1" applyBorder="1" applyAlignment="1" applyProtection="1">
      <alignment vertical="center" wrapText="1"/>
      <protection locked="0"/>
    </xf>
    <xf numFmtId="4" fontId="9" fillId="2" borderId="27" xfId="0" applyNumberFormat="1" applyFont="1" applyFill="1" applyBorder="1" applyAlignment="1" applyProtection="1">
      <alignment vertical="center" wrapText="1"/>
      <protection locked="0"/>
    </xf>
    <xf numFmtId="168" fontId="18" fillId="2" borderId="36" xfId="0" applyNumberFormat="1" applyFont="1" applyFill="1" applyBorder="1" applyAlignment="1" applyProtection="1">
      <alignment vertical="center" wrapText="1"/>
      <protection locked="0"/>
    </xf>
    <xf numFmtId="0" fontId="9" fillId="0" borderId="27" xfId="0" applyFont="1" applyFill="1" applyBorder="1" applyAlignment="1" applyProtection="1">
      <alignment vertical="center" wrapText="1"/>
      <protection locked="0"/>
    </xf>
    <xf numFmtId="4" fontId="9" fillId="0" borderId="12" xfId="0" applyNumberFormat="1" applyFont="1" applyFill="1" applyBorder="1" applyAlignment="1" applyProtection="1">
      <alignment vertical="center" wrapText="1"/>
    </xf>
    <xf numFmtId="0" fontId="9" fillId="0" borderId="0" xfId="0" applyFont="1" applyBorder="1" applyAlignment="1" applyProtection="1">
      <alignment horizontal="justify" vertical="center" wrapText="1"/>
    </xf>
    <xf numFmtId="0" fontId="4" fillId="0" borderId="0" xfId="0" applyFont="1" applyBorder="1" applyAlignment="1" applyProtection="1">
      <alignment horizontal="left"/>
    </xf>
    <xf numFmtId="0" fontId="0" fillId="0" borderId="0" xfId="0" applyBorder="1" applyAlignment="1">
      <alignment horizontal="center"/>
    </xf>
    <xf numFmtId="0" fontId="47" fillId="0" borderId="0" xfId="0" applyFont="1" applyProtection="1">
      <protection locked="0"/>
    </xf>
    <xf numFmtId="0" fontId="47" fillId="0" borderId="0" xfId="0" applyFont="1" applyBorder="1" applyAlignment="1" applyProtection="1">
      <protection locked="0"/>
    </xf>
    <xf numFmtId="4" fontId="17" fillId="2" borderId="55" xfId="0" applyNumberFormat="1" applyFont="1" applyFill="1" applyBorder="1" applyAlignment="1" applyProtection="1">
      <alignment vertical="center" wrapText="1"/>
      <protection locked="0"/>
    </xf>
    <xf numFmtId="4" fontId="17" fillId="2" borderId="6" xfId="0" applyNumberFormat="1" applyFont="1" applyFill="1" applyBorder="1" applyAlignment="1" applyProtection="1">
      <alignment vertical="center" wrapText="1"/>
      <protection locked="0"/>
    </xf>
    <xf numFmtId="4" fontId="17" fillId="2" borderId="51" xfId="0" applyNumberFormat="1" applyFont="1" applyFill="1" applyBorder="1" applyAlignment="1" applyProtection="1">
      <alignment vertical="center" wrapText="1"/>
      <protection locked="0"/>
    </xf>
    <xf numFmtId="0" fontId="4" fillId="0" borderId="0" xfId="0" applyFont="1" applyProtection="1"/>
    <xf numFmtId="14" fontId="9" fillId="2" borderId="8" xfId="0" applyNumberFormat="1" applyFont="1" applyFill="1" applyBorder="1" applyAlignment="1" applyProtection="1">
      <alignment vertical="center" wrapText="1"/>
      <protection locked="0"/>
    </xf>
    <xf numFmtId="49" fontId="9" fillId="2" borderId="8" xfId="0" applyNumberFormat="1" applyFont="1" applyFill="1" applyBorder="1" applyAlignment="1" applyProtection="1">
      <alignment vertical="center" wrapText="1"/>
      <protection locked="0"/>
    </xf>
    <xf numFmtId="14" fontId="9" fillId="2" borderId="3" xfId="0" applyNumberFormat="1" applyFont="1" applyFill="1" applyBorder="1" applyAlignment="1" applyProtection="1">
      <alignment vertical="center" wrapText="1"/>
      <protection locked="0"/>
    </xf>
    <xf numFmtId="0" fontId="9" fillId="2" borderId="49" xfId="0" applyFont="1" applyFill="1" applyBorder="1" applyAlignment="1" applyProtection="1">
      <alignment vertical="center" wrapText="1"/>
      <protection locked="0"/>
    </xf>
    <xf numFmtId="0" fontId="9" fillId="2" borderId="39" xfId="0" applyFont="1" applyFill="1" applyBorder="1" applyAlignment="1" applyProtection="1">
      <alignment vertical="center" wrapText="1"/>
      <protection locked="0"/>
    </xf>
    <xf numFmtId="0" fontId="9" fillId="2" borderId="45" xfId="0" applyFont="1" applyFill="1" applyBorder="1" applyAlignment="1" applyProtection="1">
      <alignment vertical="center" wrapText="1"/>
      <protection locked="0"/>
    </xf>
    <xf numFmtId="14" fontId="9" fillId="2" borderId="45" xfId="0" applyNumberFormat="1" applyFont="1" applyFill="1" applyBorder="1" applyAlignment="1" applyProtection="1">
      <alignment vertical="center" wrapText="1"/>
      <protection locked="0"/>
    </xf>
    <xf numFmtId="4" fontId="9" fillId="2" borderId="45" xfId="0" applyNumberFormat="1" applyFont="1" applyFill="1" applyBorder="1" applyAlignment="1" applyProtection="1">
      <alignment vertical="center" wrapText="1"/>
      <protection locked="0"/>
    </xf>
    <xf numFmtId="9" fontId="9" fillId="2" borderId="45" xfId="0" applyNumberFormat="1" applyFont="1" applyFill="1" applyBorder="1" applyAlignment="1" applyProtection="1">
      <alignment vertical="center" wrapText="1"/>
      <protection locked="0"/>
    </xf>
    <xf numFmtId="9" fontId="9" fillId="2" borderId="50" xfId="0" applyNumberFormat="1" applyFont="1" applyFill="1" applyBorder="1" applyAlignment="1" applyProtection="1">
      <alignment vertical="center" wrapText="1"/>
      <protection locked="0"/>
    </xf>
    <xf numFmtId="4" fontId="9" fillId="2" borderId="69" xfId="0" applyNumberFormat="1" applyFont="1" applyFill="1" applyBorder="1" applyAlignment="1" applyProtection="1">
      <alignment vertical="center" wrapText="1"/>
      <protection locked="0"/>
    </xf>
    <xf numFmtId="4" fontId="17" fillId="0" borderId="49" xfId="0" applyNumberFormat="1" applyFont="1" applyFill="1" applyBorder="1" applyAlignment="1" applyProtection="1">
      <alignment vertical="center" wrapText="1"/>
    </xf>
    <xf numFmtId="4" fontId="17" fillId="0" borderId="50" xfId="0" applyNumberFormat="1" applyFont="1" applyFill="1" applyBorder="1" applyAlignment="1" applyProtection="1">
      <alignment vertical="center" wrapText="1"/>
    </xf>
    <xf numFmtId="14" fontId="9" fillId="2" borderId="52" xfId="0" applyNumberFormat="1" applyFont="1" applyFill="1" applyBorder="1" applyAlignment="1" applyProtection="1">
      <alignment vertical="center" wrapText="1"/>
      <protection locked="0"/>
    </xf>
    <xf numFmtId="0" fontId="17" fillId="0" borderId="52" xfId="0" applyFont="1" applyFill="1" applyBorder="1" applyAlignment="1" applyProtection="1">
      <alignment vertical="center" wrapText="1"/>
      <protection locked="0"/>
    </xf>
    <xf numFmtId="0" fontId="9" fillId="3" borderId="10" xfId="0" applyFont="1" applyFill="1" applyBorder="1" applyAlignment="1" applyProtection="1">
      <alignment vertical="center" wrapText="1"/>
      <protection locked="0"/>
    </xf>
    <xf numFmtId="0" fontId="9" fillId="3" borderId="6" xfId="0" applyFont="1" applyFill="1" applyBorder="1" applyAlignment="1" applyProtection="1">
      <alignment vertical="center" wrapText="1"/>
      <protection locked="0"/>
    </xf>
    <xf numFmtId="0" fontId="9" fillId="3" borderId="3" xfId="0" applyFont="1" applyFill="1" applyBorder="1" applyAlignment="1" applyProtection="1">
      <alignment vertical="center" wrapText="1"/>
      <protection locked="0"/>
    </xf>
    <xf numFmtId="14" fontId="9" fillId="3" borderId="3" xfId="0" applyNumberFormat="1" applyFont="1" applyFill="1" applyBorder="1" applyAlignment="1" applyProtection="1">
      <alignment vertical="center" wrapText="1"/>
      <protection locked="0"/>
    </xf>
    <xf numFmtId="4" fontId="9" fillId="3" borderId="3" xfId="0" applyNumberFormat="1" applyFont="1" applyFill="1" applyBorder="1" applyAlignment="1" applyProtection="1">
      <alignment vertical="center" wrapText="1"/>
      <protection locked="0"/>
    </xf>
    <xf numFmtId="9" fontId="9" fillId="3" borderId="3" xfId="0" applyNumberFormat="1" applyFont="1" applyFill="1" applyBorder="1" applyAlignment="1" applyProtection="1">
      <alignment vertical="center" wrapText="1"/>
      <protection locked="0"/>
    </xf>
    <xf numFmtId="9" fontId="9" fillId="3" borderId="11" xfId="0" applyNumberFormat="1" applyFont="1" applyFill="1" applyBorder="1" applyAlignment="1" applyProtection="1">
      <alignment vertical="center" wrapText="1"/>
      <protection locked="0"/>
    </xf>
    <xf numFmtId="4" fontId="9" fillId="3" borderId="5" xfId="0" applyNumberFormat="1" applyFont="1" applyFill="1" applyBorder="1" applyAlignment="1" applyProtection="1">
      <alignment vertical="center" wrapText="1"/>
      <protection locked="0"/>
    </xf>
    <xf numFmtId="14" fontId="9" fillId="3" borderId="3" xfId="0" applyNumberFormat="1" applyFont="1" applyFill="1" applyBorder="1" applyAlignment="1" applyProtection="1">
      <alignment horizontal="left" vertical="center" wrapText="1"/>
      <protection locked="0"/>
    </xf>
    <xf numFmtId="4" fontId="17" fillId="0" borderId="34" xfId="0" applyNumberFormat="1" applyFont="1" applyFill="1" applyBorder="1" applyAlignment="1" applyProtection="1">
      <alignment vertical="center" wrapText="1"/>
    </xf>
    <xf numFmtId="14" fontId="9" fillId="2" borderId="13" xfId="0" applyNumberFormat="1" applyFont="1" applyFill="1" applyBorder="1" applyAlignment="1" applyProtection="1">
      <alignment vertical="center" wrapText="1"/>
      <protection locked="0"/>
    </xf>
    <xf numFmtId="4" fontId="9" fillId="2" borderId="28" xfId="0" applyNumberFormat="1" applyFont="1" applyFill="1" applyBorder="1" applyAlignment="1" applyProtection="1">
      <alignment vertical="center" wrapText="1"/>
      <protection locked="0"/>
    </xf>
    <xf numFmtId="4" fontId="6" fillId="0" borderId="1" xfId="0" applyNumberFormat="1" applyFont="1" applyBorder="1" applyAlignment="1" applyProtection="1">
      <alignment vertical="center" wrapText="1"/>
    </xf>
    <xf numFmtId="0" fontId="9" fillId="2" borderId="43" xfId="0" applyFont="1" applyFill="1" applyBorder="1" applyAlignment="1" applyProtection="1">
      <alignment vertical="center" wrapText="1"/>
      <protection locked="0"/>
    </xf>
    <xf numFmtId="4" fontId="9" fillId="2" borderId="30" xfId="0" applyNumberFormat="1" applyFont="1" applyFill="1" applyBorder="1" applyAlignment="1" applyProtection="1">
      <alignment vertical="center" wrapText="1"/>
      <protection locked="0"/>
    </xf>
    <xf numFmtId="0" fontId="8" fillId="0" borderId="0" xfId="0" applyFont="1" applyFill="1" applyBorder="1" applyAlignment="1" applyProtection="1">
      <alignment vertical="center" wrapText="1"/>
      <protection locked="0"/>
    </xf>
    <xf numFmtId="0" fontId="9"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right" vertical="center" wrapText="1"/>
      <protection locked="0"/>
    </xf>
    <xf numFmtId="4" fontId="6" fillId="0" borderId="2" xfId="0" applyNumberFormat="1" applyFont="1" applyBorder="1" applyAlignment="1" applyProtection="1">
      <alignment vertical="center" wrapText="1"/>
    </xf>
    <xf numFmtId="0" fontId="6" fillId="0" borderId="0" xfId="0" applyFont="1" applyFill="1" applyBorder="1" applyAlignment="1" applyProtection="1">
      <alignment vertical="center" wrapText="1"/>
      <protection locked="0"/>
    </xf>
    <xf numFmtId="4" fontId="6" fillId="0" borderId="23" xfId="0" applyNumberFormat="1" applyFont="1" applyFill="1" applyBorder="1" applyAlignment="1" applyProtection="1">
      <alignment vertical="center" wrapText="1"/>
    </xf>
    <xf numFmtId="4" fontId="6" fillId="0" borderId="70" xfId="0" applyNumberFormat="1" applyFont="1" applyFill="1" applyBorder="1" applyAlignment="1" applyProtection="1">
      <alignment vertical="center" wrapText="1"/>
    </xf>
    <xf numFmtId="4" fontId="6" fillId="0" borderId="25" xfId="0" applyNumberFormat="1" applyFont="1" applyFill="1" applyBorder="1" applyAlignment="1" applyProtection="1">
      <alignment vertical="center" wrapText="1"/>
    </xf>
    <xf numFmtId="0" fontId="4" fillId="0" borderId="0" xfId="0" applyFont="1" applyFill="1" applyBorder="1" applyProtection="1">
      <protection locked="0"/>
    </xf>
    <xf numFmtId="0" fontId="47" fillId="0" borderId="0" xfId="0" applyFont="1" applyBorder="1" applyProtection="1">
      <protection locked="0"/>
    </xf>
    <xf numFmtId="0" fontId="47" fillId="0" borderId="0" xfId="0" applyFont="1" applyProtection="1"/>
    <xf numFmtId="0" fontId="7" fillId="0" borderId="45" xfId="0" applyFont="1" applyFill="1" applyBorder="1" applyAlignment="1" applyProtection="1">
      <alignment vertical="center" wrapText="1"/>
    </xf>
    <xf numFmtId="4" fontId="19" fillId="0" borderId="2" xfId="0" applyNumberFormat="1" applyFont="1" applyFill="1" applyBorder="1" applyAlignment="1" applyProtection="1">
      <alignment vertical="center" wrapText="1"/>
    </xf>
    <xf numFmtId="4" fontId="44" fillId="0" borderId="2" xfId="0" applyNumberFormat="1" applyFont="1" applyFill="1" applyBorder="1" applyAlignment="1" applyProtection="1">
      <alignment vertical="center" wrapText="1"/>
    </xf>
    <xf numFmtId="0" fontId="3" fillId="0" borderId="54" xfId="0" applyFont="1" applyBorder="1" applyAlignment="1" applyProtection="1">
      <alignment vertical="top" wrapText="1"/>
    </xf>
    <xf numFmtId="4" fontId="16" fillId="0" borderId="57" xfId="0" applyNumberFormat="1" applyFont="1" applyFill="1" applyBorder="1" applyAlignment="1" applyProtection="1">
      <alignment horizontal="left" vertical="center" wrapText="1"/>
    </xf>
    <xf numFmtId="0" fontId="3" fillId="0" borderId="0" xfId="0" applyFont="1" applyAlignment="1">
      <alignment vertical="center"/>
    </xf>
    <xf numFmtId="0" fontId="3" fillId="0" borderId="44" xfId="0" applyFont="1" applyFill="1" applyBorder="1" applyAlignment="1" applyProtection="1">
      <alignment vertical="top" wrapText="1"/>
    </xf>
    <xf numFmtId="4" fontId="16" fillId="0" borderId="56" xfId="0" applyNumberFormat="1" applyFont="1" applyFill="1" applyBorder="1" applyAlignment="1" applyProtection="1">
      <alignment horizontal="left" vertical="center" wrapText="1"/>
    </xf>
    <xf numFmtId="0" fontId="3" fillId="0" borderId="54" xfId="0" applyFont="1" applyBorder="1" applyAlignment="1" applyProtection="1">
      <alignment vertical="top"/>
    </xf>
    <xf numFmtId="2" fontId="3" fillId="0" borderId="57" xfId="0" applyNumberFormat="1" applyFont="1" applyBorder="1" applyAlignment="1" applyProtection="1">
      <alignment vertical="top" wrapText="1"/>
    </xf>
    <xf numFmtId="0" fontId="3" fillId="0" borderId="0" xfId="0" applyFont="1" applyAlignment="1">
      <alignment vertical="top"/>
    </xf>
    <xf numFmtId="0" fontId="3" fillId="0" borderId="54" xfId="0" applyFont="1" applyBorder="1" applyAlignment="1">
      <alignment vertical="top" wrapText="1"/>
    </xf>
    <xf numFmtId="2" fontId="3" fillId="0" borderId="57" xfId="0" applyNumberFormat="1" applyFont="1" applyBorder="1" applyAlignment="1">
      <alignment vertical="top" wrapText="1"/>
    </xf>
    <xf numFmtId="0" fontId="3" fillId="0" borderId="31" xfId="0" applyFont="1" applyBorder="1" applyAlignment="1">
      <alignment vertical="top" wrapText="1"/>
    </xf>
    <xf numFmtId="0" fontId="3" fillId="0" borderId="54" xfId="0" applyFont="1" applyBorder="1" applyAlignment="1">
      <alignment vertical="top"/>
    </xf>
    <xf numFmtId="0" fontId="3" fillId="0" borderId="54" xfId="0" applyFont="1" applyFill="1" applyBorder="1" applyAlignment="1">
      <alignment vertical="center" wrapText="1"/>
    </xf>
    <xf numFmtId="4" fontId="21" fillId="0" borderId="57" xfId="0" applyNumberFormat="1" applyFont="1" applyFill="1" applyBorder="1" applyAlignment="1" applyProtection="1">
      <alignment horizontal="left" vertical="center" wrapText="1"/>
    </xf>
    <xf numFmtId="0" fontId="21" fillId="0" borderId="54" xfId="0" applyFont="1" applyBorder="1" applyAlignment="1" applyProtection="1">
      <alignment vertical="top" wrapText="1"/>
    </xf>
    <xf numFmtId="0" fontId="3" fillId="0" borderId="31" xfId="0" applyFont="1" applyBorder="1" applyAlignment="1" applyProtection="1">
      <alignment vertical="top" wrapText="1"/>
    </xf>
    <xf numFmtId="0" fontId="40" fillId="0" borderId="0" xfId="0" applyFont="1" applyAlignment="1">
      <alignment vertical="top"/>
    </xf>
    <xf numFmtId="0" fontId="3" fillId="0" borderId="54" xfId="0" applyFont="1" applyFill="1" applyBorder="1" applyAlignment="1" applyProtection="1">
      <alignment vertical="center" wrapText="1"/>
    </xf>
    <xf numFmtId="2" fontId="2" fillId="0" borderId="57" xfId="0" applyNumberFormat="1" applyFont="1" applyBorder="1" applyAlignment="1" applyProtection="1">
      <alignment vertical="top" wrapText="1"/>
    </xf>
    <xf numFmtId="0" fontId="9" fillId="0" borderId="71" xfId="0" applyFont="1" applyBorder="1" applyAlignment="1" applyProtection="1">
      <alignment horizontal="center" vertical="center" wrapText="1"/>
    </xf>
    <xf numFmtId="165" fontId="42" fillId="0" borderId="0" xfId="0" applyNumberFormat="1" applyFont="1" applyBorder="1" applyProtection="1"/>
    <xf numFmtId="0" fontId="42" fillId="0" borderId="0" xfId="0" applyFont="1" applyProtection="1"/>
    <xf numFmtId="0" fontId="1" fillId="0" borderId="54" xfId="0" applyFont="1" applyBorder="1" applyAlignment="1" applyProtection="1">
      <alignment vertical="top" wrapText="1"/>
    </xf>
    <xf numFmtId="2" fontId="1" fillId="0" borderId="57" xfId="0" applyNumberFormat="1" applyFont="1" applyBorder="1" applyAlignment="1" applyProtection="1">
      <alignment vertical="top" wrapText="1"/>
    </xf>
    <xf numFmtId="0" fontId="1" fillId="0" borderId="0" xfId="0" applyFont="1" applyAlignment="1">
      <alignment vertical="top"/>
    </xf>
    <xf numFmtId="49" fontId="20" fillId="0" borderId="33" xfId="0" applyNumberFormat="1" applyFont="1" applyBorder="1" applyAlignment="1" applyProtection="1">
      <alignment vertical="center" wrapText="1"/>
    </xf>
    <xf numFmtId="4" fontId="22" fillId="0" borderId="65" xfId="0" applyNumberFormat="1" applyFont="1" applyBorder="1" applyAlignment="1" applyProtection="1">
      <alignment vertical="center"/>
    </xf>
    <xf numFmtId="0" fontId="1" fillId="0" borderId="44" xfId="0" applyFont="1" applyBorder="1" applyAlignment="1" applyProtection="1">
      <alignment wrapText="1"/>
    </xf>
    <xf numFmtId="49" fontId="1" fillId="0" borderId="54" xfId="0" applyNumberFormat="1" applyFont="1" applyBorder="1" applyAlignment="1" applyProtection="1">
      <alignment wrapText="1"/>
    </xf>
    <xf numFmtId="2" fontId="1" fillId="0" borderId="58" xfId="0" applyNumberFormat="1" applyFont="1" applyBorder="1" applyAlignment="1" applyProtection="1">
      <alignment vertical="top" wrapText="1"/>
    </xf>
    <xf numFmtId="4" fontId="1" fillId="0" borderId="58" xfId="0" applyNumberFormat="1" applyFont="1" applyBorder="1" applyProtection="1"/>
    <xf numFmtId="2" fontId="1" fillId="0" borderId="57" xfId="0" applyNumberFormat="1" applyFont="1" applyBorder="1" applyAlignment="1">
      <alignment vertical="top" wrapText="1"/>
    </xf>
    <xf numFmtId="49" fontId="5" fillId="0" borderId="0" xfId="0" applyNumberFormat="1" applyFont="1" applyAlignment="1" applyProtection="1">
      <alignment vertical="top" wrapText="1"/>
      <protection locked="0"/>
    </xf>
    <xf numFmtId="0" fontId="7" fillId="0" borderId="33" xfId="0" applyFont="1" applyFill="1" applyBorder="1" applyAlignment="1" applyProtection="1">
      <alignment horizontal="center" vertical="center" wrapText="1"/>
    </xf>
    <xf numFmtId="0" fontId="17" fillId="0" borderId="29" xfId="0" applyFont="1" applyFill="1" applyBorder="1" applyAlignment="1" applyProtection="1">
      <alignment horizontal="center" vertical="center" wrapText="1"/>
    </xf>
    <xf numFmtId="0" fontId="8" fillId="0" borderId="0" xfId="0" applyFont="1" applyBorder="1" applyAlignment="1" applyProtection="1">
      <alignment horizontal="justify" vertical="center" wrapText="1"/>
      <protection locked="0"/>
    </xf>
    <xf numFmtId="0" fontId="16" fillId="2" borderId="3" xfId="0" applyNumberFormat="1" applyFont="1" applyFill="1" applyBorder="1" applyAlignment="1" applyProtection="1">
      <alignment horizontal="left"/>
      <protection locked="0"/>
    </xf>
    <xf numFmtId="0" fontId="16" fillId="2" borderId="3" xfId="0" applyNumberFormat="1" applyFont="1" applyFill="1" applyBorder="1" applyAlignment="1" applyProtection="1">
      <alignment horizontal="left" wrapText="1"/>
      <protection locked="0"/>
    </xf>
    <xf numFmtId="0" fontId="7" fillId="0" borderId="42" xfId="0" applyFont="1" applyFill="1" applyBorder="1" applyAlignment="1" applyProtection="1">
      <alignment horizontal="center" vertical="center" wrapText="1"/>
    </xf>
    <xf numFmtId="0" fontId="17" fillId="0" borderId="32" xfId="0" applyFont="1" applyFill="1" applyBorder="1" applyAlignment="1" applyProtection="1">
      <alignment horizontal="center" vertical="center" wrapText="1"/>
    </xf>
    <xf numFmtId="0" fontId="17" fillId="0" borderId="43" xfId="0" applyFont="1" applyFill="1" applyBorder="1" applyAlignment="1" applyProtection="1">
      <alignment horizontal="center" vertical="center" wrapText="1"/>
    </xf>
    <xf numFmtId="0" fontId="7" fillId="4" borderId="23" xfId="0" applyFont="1" applyFill="1" applyBorder="1" applyAlignment="1" applyProtection="1">
      <alignment horizontal="center"/>
    </xf>
    <xf numFmtId="0" fontId="7" fillId="4" borderId="24" xfId="0" applyFont="1" applyFill="1" applyBorder="1" applyAlignment="1" applyProtection="1">
      <alignment horizontal="center"/>
    </xf>
    <xf numFmtId="0" fontId="7" fillId="4" borderId="25" xfId="0" applyFont="1" applyFill="1" applyBorder="1" applyAlignment="1" applyProtection="1">
      <alignment horizontal="center"/>
    </xf>
    <xf numFmtId="0" fontId="10" fillId="0" borderId="15" xfId="0" applyFont="1" applyBorder="1" applyAlignment="1" applyProtection="1">
      <alignment horizontal="center" wrapText="1"/>
      <protection locked="0"/>
    </xf>
    <xf numFmtId="0" fontId="4" fillId="0" borderId="2" xfId="0" applyFont="1" applyBorder="1" applyAlignment="1" applyProtection="1">
      <alignment horizontal="center" wrapText="1"/>
      <protection locked="0"/>
    </xf>
    <xf numFmtId="0" fontId="9" fillId="0" borderId="0" xfId="0" applyFont="1" applyBorder="1" applyAlignment="1" applyProtection="1">
      <alignment horizontal="justify" vertical="center" wrapText="1"/>
    </xf>
    <xf numFmtId="0" fontId="4" fillId="0" borderId="0" xfId="0" applyFont="1" applyAlignment="1" applyProtection="1">
      <alignment wrapText="1"/>
    </xf>
    <xf numFmtId="0" fontId="0" fillId="0" borderId="0" xfId="0" applyAlignment="1" applyProtection="1">
      <alignment wrapText="1"/>
    </xf>
    <xf numFmtId="0" fontId="9" fillId="0" borderId="0" xfId="0" applyFont="1" applyBorder="1" applyAlignment="1" applyProtection="1">
      <alignment vertical="center" wrapText="1"/>
    </xf>
    <xf numFmtId="0" fontId="11" fillId="0" borderId="0" xfId="0" applyFont="1" applyBorder="1" applyAlignment="1" applyProtection="1">
      <alignment vertical="center" wrapText="1"/>
    </xf>
    <xf numFmtId="0" fontId="8" fillId="0" borderId="0" xfId="0" applyFont="1" applyBorder="1" applyAlignment="1" applyProtection="1">
      <alignment horizontal="justify" vertical="center" wrapText="1"/>
    </xf>
    <xf numFmtId="0" fontId="37" fillId="0" borderId="23" xfId="0" applyFont="1" applyBorder="1" applyAlignment="1" applyProtection="1">
      <alignment horizontal="center" shrinkToFit="1"/>
    </xf>
    <xf numFmtId="0" fontId="29" fillId="0" borderId="24" xfId="0" applyFont="1" applyBorder="1" applyAlignment="1" applyProtection="1">
      <alignment horizontal="center" shrinkToFit="1"/>
    </xf>
    <xf numFmtId="0" fontId="29" fillId="0" borderId="25" xfId="0" applyFont="1" applyBorder="1" applyAlignment="1" applyProtection="1">
      <alignment horizontal="center" shrinkToFit="1"/>
    </xf>
    <xf numFmtId="0" fontId="10" fillId="0" borderId="18" xfId="0" applyFont="1" applyBorder="1" applyAlignment="1" applyProtection="1">
      <alignment horizontal="center" wrapText="1"/>
      <protection locked="0"/>
    </xf>
    <xf numFmtId="0" fontId="0" fillId="0" borderId="40" xfId="0" applyBorder="1" applyAlignment="1" applyProtection="1">
      <alignment horizontal="center" wrapText="1"/>
      <protection locked="0"/>
    </xf>
    <xf numFmtId="49" fontId="16" fillId="0" borderId="4" xfId="0" applyNumberFormat="1" applyFont="1" applyFill="1" applyBorder="1" applyAlignment="1" applyProtection="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0" fillId="0" borderId="0" xfId="0" applyAlignment="1">
      <alignment horizontal="justify" vertical="center" wrapText="1"/>
    </xf>
    <xf numFmtId="0" fontId="10" fillId="0" borderId="18" xfId="0" applyFont="1" applyBorder="1" applyAlignment="1" applyProtection="1">
      <alignment horizontal="center" vertical="top" wrapText="1"/>
    </xf>
    <xf numFmtId="0" fontId="0" fillId="0" borderId="40" xfId="0" applyBorder="1" applyAlignment="1" applyProtection="1">
      <alignment horizontal="center" vertical="top" wrapText="1"/>
    </xf>
    <xf numFmtId="0" fontId="0" fillId="0" borderId="0" xfId="0" applyAlignment="1">
      <alignment wrapText="1"/>
    </xf>
    <xf numFmtId="0" fontId="4" fillId="0" borderId="0" xfId="0" applyFont="1" applyAlignment="1" applyProtection="1"/>
    <xf numFmtId="0" fontId="0" fillId="0" borderId="0" xfId="0" applyAlignment="1" applyProtection="1"/>
    <xf numFmtId="0" fontId="41" fillId="0" borderId="15" xfId="0" applyFont="1" applyFill="1" applyBorder="1" applyAlignment="1" applyProtection="1">
      <alignment horizontal="center" vertical="center" wrapText="1"/>
    </xf>
    <xf numFmtId="0" fontId="0" fillId="0" borderId="2" xfId="0" applyBorder="1" applyAlignment="1">
      <alignment horizontal="center" vertical="center" wrapText="1"/>
    </xf>
    <xf numFmtId="0" fontId="37" fillId="0" borderId="23" xfId="0" applyFont="1" applyBorder="1" applyAlignment="1" applyProtection="1">
      <alignment horizontal="center"/>
    </xf>
    <xf numFmtId="0" fontId="0" fillId="0" borderId="24" xfId="0" applyBorder="1" applyAlignment="1">
      <alignment horizontal="center"/>
    </xf>
    <xf numFmtId="0" fontId="0" fillId="0" borderId="25" xfId="0" applyBorder="1" applyAlignment="1">
      <alignment horizontal="center"/>
    </xf>
    <xf numFmtId="0" fontId="10" fillId="0" borderId="62" xfId="0" applyFont="1" applyBorder="1" applyAlignment="1" applyProtection="1">
      <alignment horizontal="center" vertical="center" wrapText="1"/>
    </xf>
    <xf numFmtId="0" fontId="0" fillId="0" borderId="63" xfId="0" applyBorder="1" applyAlignment="1" applyProtection="1">
      <alignment horizontal="center" vertical="center" wrapText="1"/>
    </xf>
    <xf numFmtId="0" fontId="9" fillId="0" borderId="0" xfId="0" applyFont="1" applyBorder="1" applyAlignment="1" applyProtection="1">
      <alignment horizontal="justify" vertical="center" wrapText="1"/>
      <protection locked="0"/>
    </xf>
    <xf numFmtId="0" fontId="4" fillId="0" borderId="0" xfId="0" applyFont="1" applyAlignment="1" applyProtection="1">
      <protection locked="0"/>
    </xf>
    <xf numFmtId="0" fontId="11" fillId="0" borderId="0" xfId="0" applyFont="1" applyBorder="1" applyAlignment="1" applyProtection="1">
      <alignment horizontal="justify" vertical="center" wrapText="1"/>
    </xf>
    <xf numFmtId="0" fontId="29" fillId="0" borderId="24" xfId="0" applyFont="1" applyBorder="1" applyAlignment="1" applyProtection="1">
      <alignment horizontal="center"/>
    </xf>
    <xf numFmtId="0" fontId="29" fillId="0" borderId="25" xfId="0" applyFont="1" applyBorder="1" applyAlignment="1" applyProtection="1">
      <alignment horizontal="center"/>
    </xf>
    <xf numFmtId="0" fontId="9" fillId="0" borderId="0" xfId="0" applyFont="1" applyFill="1" applyBorder="1" applyAlignment="1" applyProtection="1">
      <alignment horizontal="justify" vertical="center" wrapText="1"/>
      <protection locked="0"/>
    </xf>
    <xf numFmtId="0" fontId="4" fillId="0" borderId="0" xfId="0" applyFont="1" applyFill="1" applyBorder="1" applyAlignment="1" applyProtection="1">
      <protection locked="0"/>
    </xf>
    <xf numFmtId="49" fontId="32" fillId="0" borderId="0" xfId="0" applyNumberFormat="1" applyFont="1" applyBorder="1" applyAlignment="1" applyProtection="1">
      <alignment horizontal="left" wrapText="1"/>
    </xf>
    <xf numFmtId="0" fontId="8" fillId="0" borderId="0" xfId="0" applyFont="1" applyBorder="1" applyAlignment="1" applyProtection="1">
      <alignment horizontal="left"/>
    </xf>
    <xf numFmtId="0" fontId="38" fillId="0" borderId="0" xfId="0" applyFont="1" applyAlignment="1" applyProtection="1">
      <alignment horizontal="center"/>
    </xf>
    <xf numFmtId="0" fontId="39" fillId="0" borderId="0" xfId="0" applyFont="1" applyAlignment="1" applyProtection="1">
      <alignment horizontal="center"/>
    </xf>
  </cellXfs>
  <cellStyles count="5">
    <cellStyle name="Prozent" xfId="4" builtinId="5"/>
    <cellStyle name="Prozent 2" xfId="3"/>
    <cellStyle name="Standard" xfId="0" builtinId="0"/>
    <cellStyle name="Standard 2 2" xfId="2"/>
    <cellStyle name="Standard 3" xfId="1"/>
  </cellStyles>
  <dxfs count="14">
    <dxf>
      <font>
        <color auto="1"/>
      </font>
      <fill>
        <patternFill>
          <bgColor rgb="FFFFC7CE"/>
        </patternFill>
      </fill>
    </dxf>
    <dxf>
      <font>
        <color rgb="FFFF0000"/>
      </font>
      <fill>
        <patternFill patternType="none">
          <bgColor auto="1"/>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16"/>
  <sheetViews>
    <sheetView topLeftCell="A44" zoomScaleNormal="100" workbookViewId="0">
      <selection activeCell="E46" sqref="E46"/>
    </sheetView>
  </sheetViews>
  <sheetFormatPr baseColWidth="10" defaultRowHeight="14.25" x14ac:dyDescent="0.25"/>
  <cols>
    <col min="1" max="1" width="39.42578125" style="240" customWidth="1"/>
    <col min="2" max="2" width="80" style="239" customWidth="1"/>
    <col min="3" max="16384" width="11.42578125" style="240"/>
  </cols>
  <sheetData>
    <row r="1" spans="1:2" ht="15" x14ac:dyDescent="0.25">
      <c r="A1" s="221" t="s">
        <v>101</v>
      </c>
      <c r="B1" s="222"/>
    </row>
    <row r="2" spans="1:2" x14ac:dyDescent="0.25">
      <c r="A2" s="223"/>
      <c r="B2" s="222"/>
    </row>
    <row r="3" spans="1:2" ht="15" thickBot="1" x14ac:dyDescent="0.3">
      <c r="A3" s="223"/>
      <c r="B3" s="222"/>
    </row>
    <row r="4" spans="1:2" s="241" customFormat="1" ht="29.25" customHeight="1" thickBot="1" x14ac:dyDescent="0.3">
      <c r="A4" s="224" t="s">
        <v>98</v>
      </c>
      <c r="B4" s="225"/>
    </row>
    <row r="5" spans="1:2" s="241" customFormat="1" ht="18.75" customHeight="1" thickBot="1" x14ac:dyDescent="0.3">
      <c r="A5" s="226" t="s">
        <v>55</v>
      </c>
      <c r="B5" s="227" t="s">
        <v>65</v>
      </c>
    </row>
    <row r="6" spans="1:2" s="241" customFormat="1" ht="20.25" customHeight="1" x14ac:dyDescent="0.25">
      <c r="A6" s="228"/>
      <c r="B6" s="229" t="s">
        <v>66</v>
      </c>
    </row>
    <row r="7" spans="1:2" s="402" customFormat="1" ht="46.5" customHeight="1" x14ac:dyDescent="0.25">
      <c r="A7" s="400" t="s">
        <v>154</v>
      </c>
      <c r="B7" s="401" t="s">
        <v>184</v>
      </c>
    </row>
    <row r="8" spans="1:2" ht="23.25" customHeight="1" x14ac:dyDescent="0.25">
      <c r="A8" s="230" t="s">
        <v>67</v>
      </c>
      <c r="B8" s="278" t="s">
        <v>112</v>
      </c>
    </row>
    <row r="9" spans="1:2" ht="72" x14ac:dyDescent="0.25">
      <c r="A9" s="230" t="s">
        <v>68</v>
      </c>
      <c r="B9" s="231" t="s">
        <v>170</v>
      </c>
    </row>
    <row r="10" spans="1:2" ht="30" thickBot="1" x14ac:dyDescent="0.3">
      <c r="A10" s="232" t="s">
        <v>69</v>
      </c>
      <c r="B10" s="233" t="s">
        <v>185</v>
      </c>
    </row>
    <row r="11" spans="1:2" x14ac:dyDescent="0.25">
      <c r="A11" s="234"/>
      <c r="B11" s="222"/>
    </row>
    <row r="12" spans="1:2" ht="15" thickBot="1" x14ac:dyDescent="0.3">
      <c r="A12" s="223"/>
      <c r="B12" s="222"/>
    </row>
    <row r="13" spans="1:2" s="241" customFormat="1" ht="16.5" thickBot="1" x14ac:dyDescent="0.3">
      <c r="A13" s="224" t="s">
        <v>70</v>
      </c>
      <c r="B13" s="225"/>
    </row>
    <row r="14" spans="1:2" s="241" customFormat="1" ht="24.75" customHeight="1" thickBot="1" x14ac:dyDescent="0.3">
      <c r="A14" s="226" t="s">
        <v>77</v>
      </c>
      <c r="B14" s="227" t="s">
        <v>65</v>
      </c>
    </row>
    <row r="15" spans="1:2" s="241" customFormat="1" ht="20.25" customHeight="1" thickBot="1" x14ac:dyDescent="0.3">
      <c r="A15" s="228"/>
      <c r="B15" s="229" t="s">
        <v>66</v>
      </c>
    </row>
    <row r="16" spans="1:2" s="402" customFormat="1" ht="60.75" customHeight="1" x14ac:dyDescent="0.25">
      <c r="A16" s="403" t="s">
        <v>155</v>
      </c>
      <c r="B16" s="404" t="s">
        <v>156</v>
      </c>
    </row>
    <row r="17" spans="1:3" s="402" customFormat="1" ht="48.75" customHeight="1" x14ac:dyDescent="0.25">
      <c r="A17" s="417" t="s">
        <v>143</v>
      </c>
      <c r="B17" s="423" t="s">
        <v>186</v>
      </c>
    </row>
    <row r="18" spans="1:3" s="407" customFormat="1" ht="34.5" customHeight="1" x14ac:dyDescent="0.25">
      <c r="A18" s="405" t="s">
        <v>76</v>
      </c>
      <c r="B18" s="406" t="s">
        <v>157</v>
      </c>
    </row>
    <row r="19" spans="1:3" ht="80.25" customHeight="1" x14ac:dyDescent="0.25">
      <c r="A19" s="230" t="s">
        <v>75</v>
      </c>
      <c r="B19" s="235" t="s">
        <v>95</v>
      </c>
    </row>
    <row r="20" spans="1:3" ht="72" x14ac:dyDescent="0.25">
      <c r="A20" s="408" t="s">
        <v>158</v>
      </c>
      <c r="B20" s="431" t="s">
        <v>187</v>
      </c>
      <c r="C20" s="243"/>
    </row>
    <row r="21" spans="1:3" ht="29.25" x14ac:dyDescent="0.25">
      <c r="A21" s="230" t="s">
        <v>78</v>
      </c>
      <c r="B21" s="235" t="s">
        <v>80</v>
      </c>
    </row>
    <row r="22" spans="1:3" s="407" customFormat="1" ht="75.75" customHeight="1" x14ac:dyDescent="0.25">
      <c r="A22" s="408" t="s">
        <v>117</v>
      </c>
      <c r="B22" s="409" t="s">
        <v>159</v>
      </c>
    </row>
    <row r="23" spans="1:3" s="407" customFormat="1" ht="90.75" customHeight="1" thickBot="1" x14ac:dyDescent="0.3">
      <c r="A23" s="410" t="s">
        <v>96</v>
      </c>
      <c r="B23" s="288" t="s">
        <v>160</v>
      </c>
    </row>
    <row r="24" spans="1:3" s="248" customFormat="1" x14ac:dyDescent="0.25">
      <c r="B24" s="279"/>
    </row>
    <row r="25" spans="1:3" s="248" customFormat="1" ht="15" thickBot="1" x14ac:dyDescent="0.3">
      <c r="B25" s="279"/>
    </row>
    <row r="26" spans="1:3" s="282" customFormat="1" ht="16.5" thickBot="1" x14ac:dyDescent="0.3">
      <c r="A26" s="280" t="s">
        <v>113</v>
      </c>
      <c r="B26" s="281"/>
    </row>
    <row r="27" spans="1:3" s="282" customFormat="1" ht="31.5" customHeight="1" thickBot="1" x14ac:dyDescent="0.3">
      <c r="A27" s="283" t="s">
        <v>77</v>
      </c>
      <c r="B27" s="284" t="s">
        <v>161</v>
      </c>
    </row>
    <row r="28" spans="1:3" s="282" customFormat="1" ht="20.25" customHeight="1" thickBot="1" x14ac:dyDescent="0.3">
      <c r="A28" s="285"/>
      <c r="B28" s="286" t="s">
        <v>66</v>
      </c>
    </row>
    <row r="29" spans="1:3" s="402" customFormat="1" ht="60.75" customHeight="1" x14ac:dyDescent="0.25">
      <c r="A29" s="403" t="s">
        <v>155</v>
      </c>
      <c r="B29" s="404" t="s">
        <v>156</v>
      </c>
    </row>
    <row r="30" spans="1:3" s="402" customFormat="1" ht="48.75" customHeight="1" x14ac:dyDescent="0.25">
      <c r="A30" s="417" t="s">
        <v>143</v>
      </c>
      <c r="B30" s="423" t="s">
        <v>186</v>
      </c>
    </row>
    <row r="31" spans="1:3" s="407" customFormat="1" ht="30.75" customHeight="1" x14ac:dyDescent="0.25">
      <c r="A31" s="411" t="s">
        <v>76</v>
      </c>
      <c r="B31" s="406" t="s">
        <v>157</v>
      </c>
    </row>
    <row r="32" spans="1:3" s="407" customFormat="1" ht="100.5" customHeight="1" x14ac:dyDescent="0.25">
      <c r="A32" s="408" t="s">
        <v>102</v>
      </c>
      <c r="B32" s="431" t="s">
        <v>188</v>
      </c>
    </row>
    <row r="33" spans="1:2" s="407" customFormat="1" ht="132.75" customHeight="1" x14ac:dyDescent="0.25">
      <c r="A33" s="408" t="s">
        <v>75</v>
      </c>
      <c r="B33" s="409" t="s">
        <v>162</v>
      </c>
    </row>
    <row r="34" spans="1:2" s="248" customFormat="1" ht="87.75" customHeight="1" x14ac:dyDescent="0.25">
      <c r="A34" s="408" t="s">
        <v>158</v>
      </c>
      <c r="B34" s="431" t="s">
        <v>189</v>
      </c>
    </row>
    <row r="35" spans="1:2" s="248" customFormat="1" ht="75" customHeight="1" x14ac:dyDescent="0.25">
      <c r="A35" s="246" t="s">
        <v>114</v>
      </c>
      <c r="B35" s="247" t="s">
        <v>115</v>
      </c>
    </row>
    <row r="36" spans="1:2" s="248" customFormat="1" ht="29.25" x14ac:dyDescent="0.25">
      <c r="A36" s="246" t="s">
        <v>116</v>
      </c>
      <c r="B36" s="247" t="s">
        <v>80</v>
      </c>
    </row>
    <row r="37" spans="1:2" s="248" customFormat="1" ht="60" customHeight="1" x14ac:dyDescent="0.25">
      <c r="A37" s="246" t="s">
        <v>117</v>
      </c>
      <c r="B37" s="409" t="s">
        <v>163</v>
      </c>
    </row>
    <row r="38" spans="1:2" s="248" customFormat="1" ht="44.25" thickBot="1" x14ac:dyDescent="0.3">
      <c r="A38" s="287" t="s">
        <v>96</v>
      </c>
      <c r="B38" s="288" t="s">
        <v>97</v>
      </c>
    </row>
    <row r="39" spans="1:2" x14ac:dyDescent="0.25">
      <c r="A39" s="223"/>
      <c r="B39" s="222"/>
    </row>
    <row r="40" spans="1:2" ht="15" thickBot="1" x14ac:dyDescent="0.3">
      <c r="A40" s="223"/>
      <c r="B40" s="222"/>
    </row>
    <row r="41" spans="1:2" s="241" customFormat="1" ht="16.5" thickBot="1" x14ac:dyDescent="0.3">
      <c r="A41" s="224" t="s">
        <v>118</v>
      </c>
      <c r="B41" s="225"/>
    </row>
    <row r="42" spans="1:2" s="241" customFormat="1" ht="27" customHeight="1" thickBot="1" x14ac:dyDescent="0.3">
      <c r="A42" s="226" t="s">
        <v>77</v>
      </c>
      <c r="B42" s="227" t="s">
        <v>65</v>
      </c>
    </row>
    <row r="43" spans="1:2" s="241" customFormat="1" ht="20.25" customHeight="1" thickBot="1" x14ac:dyDescent="0.3">
      <c r="A43" s="228"/>
      <c r="B43" s="229" t="s">
        <v>66</v>
      </c>
    </row>
    <row r="44" spans="1:2" s="402" customFormat="1" ht="60.75" customHeight="1" x14ac:dyDescent="0.25">
      <c r="A44" s="403" t="s">
        <v>155</v>
      </c>
      <c r="B44" s="404" t="s">
        <v>156</v>
      </c>
    </row>
    <row r="45" spans="1:2" s="402" customFormat="1" ht="48.75" customHeight="1" x14ac:dyDescent="0.25">
      <c r="A45" s="417" t="s">
        <v>143</v>
      </c>
      <c r="B45" s="423" t="s">
        <v>186</v>
      </c>
    </row>
    <row r="46" spans="1:2" s="402" customFormat="1" ht="29.25" x14ac:dyDescent="0.25">
      <c r="A46" s="412" t="s">
        <v>94</v>
      </c>
      <c r="B46" s="413" t="s">
        <v>164</v>
      </c>
    </row>
    <row r="47" spans="1:2" ht="34.5" customHeight="1" x14ac:dyDescent="0.25">
      <c r="A47" s="230" t="s">
        <v>86</v>
      </c>
      <c r="B47" s="418" t="s">
        <v>171</v>
      </c>
    </row>
    <row r="48" spans="1:2" ht="29.25" x14ac:dyDescent="0.25">
      <c r="A48" s="230" t="s">
        <v>89</v>
      </c>
      <c r="B48" s="409" t="s">
        <v>165</v>
      </c>
    </row>
    <row r="49" spans="1:2" ht="24.75" customHeight="1" x14ac:dyDescent="0.25">
      <c r="A49" s="230" t="s">
        <v>90</v>
      </c>
      <c r="B49" s="235" t="s">
        <v>88</v>
      </c>
    </row>
    <row r="50" spans="1:2" ht="24.75" customHeight="1" x14ac:dyDescent="0.25">
      <c r="A50" s="230" t="s">
        <v>91</v>
      </c>
      <c r="B50" s="236" t="s">
        <v>84</v>
      </c>
    </row>
    <row r="51" spans="1:2" ht="24.75" customHeight="1" x14ac:dyDescent="0.25">
      <c r="A51" s="230" t="s">
        <v>92</v>
      </c>
      <c r="B51" s="236" t="s">
        <v>84</v>
      </c>
    </row>
    <row r="52" spans="1:2" ht="63" customHeight="1" x14ac:dyDescent="0.25">
      <c r="A52" s="246" t="s">
        <v>119</v>
      </c>
      <c r="B52" s="289" t="s">
        <v>120</v>
      </c>
    </row>
    <row r="53" spans="1:2" ht="53.25" customHeight="1" x14ac:dyDescent="0.25">
      <c r="A53" s="230" t="s">
        <v>93</v>
      </c>
      <c r="B53" s="236" t="s">
        <v>190</v>
      </c>
    </row>
    <row r="54" spans="1:2" s="407" customFormat="1" ht="63" customHeight="1" x14ac:dyDescent="0.25">
      <c r="A54" s="408" t="s">
        <v>79</v>
      </c>
      <c r="B54" s="409" t="s">
        <v>166</v>
      </c>
    </row>
    <row r="55" spans="1:2" ht="53.25" customHeight="1" x14ac:dyDescent="0.25">
      <c r="A55" s="230" t="s">
        <v>81</v>
      </c>
      <c r="B55" s="235" t="s">
        <v>82</v>
      </c>
    </row>
    <row r="56" spans="1:2" ht="24" customHeight="1" thickBot="1" x14ac:dyDescent="0.3">
      <c r="A56" s="232" t="s">
        <v>83</v>
      </c>
      <c r="B56" s="237" t="s">
        <v>172</v>
      </c>
    </row>
    <row r="57" spans="1:2" x14ac:dyDescent="0.25">
      <c r="A57" s="223"/>
      <c r="B57" s="222"/>
    </row>
    <row r="58" spans="1:2" ht="15" thickBot="1" x14ac:dyDescent="0.3">
      <c r="A58" s="223"/>
      <c r="B58" s="222"/>
    </row>
    <row r="59" spans="1:2" s="241" customFormat="1" ht="20.25" customHeight="1" thickBot="1" x14ac:dyDescent="0.3">
      <c r="A59" s="224" t="s">
        <v>99</v>
      </c>
      <c r="B59" s="225"/>
    </row>
    <row r="60" spans="1:2" s="241" customFormat="1" ht="21.75" customHeight="1" thickBot="1" x14ac:dyDescent="0.3">
      <c r="A60" s="226" t="s">
        <v>55</v>
      </c>
      <c r="B60" s="227" t="s">
        <v>65</v>
      </c>
    </row>
    <row r="61" spans="1:2" s="241" customFormat="1" ht="20.25" customHeight="1" x14ac:dyDescent="0.25">
      <c r="A61" s="228"/>
      <c r="B61" s="229" t="s">
        <v>66</v>
      </c>
    </row>
    <row r="62" spans="1:2" ht="27.75" customHeight="1" x14ac:dyDescent="0.25">
      <c r="A62" s="422" t="s">
        <v>181</v>
      </c>
      <c r="B62" s="423" t="s">
        <v>175</v>
      </c>
    </row>
    <row r="63" spans="1:2" ht="36" customHeight="1" x14ac:dyDescent="0.25">
      <c r="A63" s="422" t="s">
        <v>182</v>
      </c>
      <c r="B63" s="235" t="s">
        <v>64</v>
      </c>
    </row>
    <row r="64" spans="1:2" ht="90" customHeight="1" x14ac:dyDescent="0.25">
      <c r="A64" s="230" t="s">
        <v>62</v>
      </c>
      <c r="B64" s="423" t="s">
        <v>180</v>
      </c>
    </row>
    <row r="65" spans="1:5" ht="35.25" customHeight="1" x14ac:dyDescent="0.25">
      <c r="A65" s="230" t="s">
        <v>60</v>
      </c>
      <c r="B65" s="406" t="s">
        <v>167</v>
      </c>
    </row>
    <row r="66" spans="1:5" s="424" customFormat="1" ht="35.25" customHeight="1" x14ac:dyDescent="0.25">
      <c r="A66" s="422" t="s">
        <v>174</v>
      </c>
      <c r="B66" s="423" t="s">
        <v>191</v>
      </c>
    </row>
    <row r="67" spans="1:5" ht="36.75" customHeight="1" x14ac:dyDescent="0.25">
      <c r="A67" s="230" t="s">
        <v>61</v>
      </c>
      <c r="B67" s="238" t="s">
        <v>63</v>
      </c>
    </row>
    <row r="68" spans="1:5" s="407" customFormat="1" ht="33" customHeight="1" x14ac:dyDescent="0.25">
      <c r="A68" s="414" t="s">
        <v>168</v>
      </c>
      <c r="B68" s="406" t="s">
        <v>169</v>
      </c>
    </row>
    <row r="69" spans="1:5" s="407" customFormat="1" ht="117" customHeight="1" thickBot="1" x14ac:dyDescent="0.3">
      <c r="A69" s="415" t="s">
        <v>73</v>
      </c>
      <c r="B69" s="429" t="s">
        <v>192</v>
      </c>
      <c r="E69" s="416"/>
    </row>
    <row r="70" spans="1:5" x14ac:dyDescent="0.25">
      <c r="A70" s="242"/>
    </row>
    <row r="71" spans="1:5" x14ac:dyDescent="0.25">
      <c r="A71" s="242"/>
    </row>
    <row r="73" spans="1:5" hidden="1" x14ac:dyDescent="0.25">
      <c r="A73" s="296" t="s">
        <v>129</v>
      </c>
    </row>
    <row r="74" spans="1:5" ht="6.75" hidden="1" customHeight="1" x14ac:dyDescent="0.25"/>
    <row r="75" spans="1:5" hidden="1" x14ac:dyDescent="0.25">
      <c r="A75" s="290" t="s">
        <v>122</v>
      </c>
      <c r="B75" s="292"/>
    </row>
    <row r="76" spans="1:5" ht="36.75" hidden="1" customHeight="1" x14ac:dyDescent="0.25">
      <c r="A76" s="432" t="s">
        <v>123</v>
      </c>
      <c r="B76" s="432"/>
    </row>
    <row r="77" spans="1:5" ht="39" hidden="1" customHeight="1" x14ac:dyDescent="0.25">
      <c r="A77" s="432" t="s">
        <v>124</v>
      </c>
      <c r="B77" s="432"/>
    </row>
    <row r="78" spans="1:5" ht="15.75" hidden="1" x14ac:dyDescent="0.25">
      <c r="A78" s="295" t="s">
        <v>128</v>
      </c>
      <c r="B78" s="293"/>
    </row>
    <row r="79" spans="1:5" ht="18" hidden="1" x14ac:dyDescent="0.25">
      <c r="A79" s="37" t="s">
        <v>32</v>
      </c>
      <c r="B79" s="38"/>
    </row>
    <row r="80" spans="1:5" ht="30.75" hidden="1" thickBot="1" x14ac:dyDescent="0.3">
      <c r="A80" s="39" t="s">
        <v>33</v>
      </c>
      <c r="B80" s="38"/>
    </row>
    <row r="81" spans="1:2" hidden="1" x14ac:dyDescent="0.2">
      <c r="A81" s="40" t="s">
        <v>34</v>
      </c>
      <c r="B81" s="41">
        <v>129999.996</v>
      </c>
    </row>
    <row r="82" spans="1:2" ht="42.75" hidden="1" x14ac:dyDescent="0.2">
      <c r="A82" s="42" t="s">
        <v>125</v>
      </c>
      <c r="B82" s="20">
        <v>40000</v>
      </c>
    </row>
    <row r="83" spans="1:2" ht="57.75" hidden="1" x14ac:dyDescent="0.25">
      <c r="A83" s="43" t="s">
        <v>126</v>
      </c>
      <c r="B83" s="44">
        <v>39999.997000000003</v>
      </c>
    </row>
    <row r="84" spans="1:2" ht="30.75" hidden="1" thickBot="1" x14ac:dyDescent="0.3">
      <c r="A84" s="45" t="s">
        <v>35</v>
      </c>
      <c r="B84" s="46">
        <v>49999.998999999996</v>
      </c>
    </row>
    <row r="85" spans="1:2" ht="15" hidden="1" thickBot="1" x14ac:dyDescent="0.25">
      <c r="A85" s="47"/>
      <c r="B85" s="38"/>
    </row>
    <row r="86" spans="1:2" ht="45.75" hidden="1" thickBot="1" x14ac:dyDescent="0.3">
      <c r="A86" s="48" t="s">
        <v>72</v>
      </c>
      <c r="B86" s="49">
        <v>33333.33</v>
      </c>
    </row>
    <row r="87" spans="1:2" ht="57" hidden="1" x14ac:dyDescent="0.2">
      <c r="A87" s="50" t="s">
        <v>127</v>
      </c>
      <c r="B87" s="51">
        <v>29999.997000000003</v>
      </c>
    </row>
    <row r="88" spans="1:2" hidden="1" x14ac:dyDescent="0.2">
      <c r="A88" s="52" t="s">
        <v>59</v>
      </c>
      <c r="B88" s="51"/>
    </row>
    <row r="89" spans="1:2" ht="85.5" hidden="1" x14ac:dyDescent="0.2">
      <c r="A89" s="53" t="s">
        <v>40</v>
      </c>
      <c r="B89" s="21">
        <v>20000</v>
      </c>
    </row>
    <row r="90" spans="1:2" ht="57.75" hidden="1" thickBot="1" x14ac:dyDescent="0.25">
      <c r="A90" s="54" t="s">
        <v>73</v>
      </c>
      <c r="B90" s="55">
        <v>-9999.997000000003</v>
      </c>
    </row>
    <row r="91" spans="1:2" hidden="1" x14ac:dyDescent="0.2">
      <c r="A91" s="22"/>
      <c r="B91" s="22"/>
    </row>
    <row r="92" spans="1:2" ht="15" hidden="1" thickBot="1" x14ac:dyDescent="0.25">
      <c r="A92" s="22"/>
      <c r="B92" s="22"/>
    </row>
    <row r="93" spans="1:2" ht="30.75" hidden="1" thickBot="1" x14ac:dyDescent="0.3">
      <c r="A93" s="30" t="s">
        <v>36</v>
      </c>
      <c r="B93" s="294">
        <v>30000</v>
      </c>
    </row>
    <row r="94" spans="1:2" hidden="1" x14ac:dyDescent="0.25">
      <c r="A94" s="291"/>
      <c r="B94" s="292"/>
    </row>
    <row r="95" spans="1:2" hidden="1" x14ac:dyDescent="0.25">
      <c r="A95" s="291"/>
      <c r="B95" s="292"/>
    </row>
    <row r="96" spans="1:2" hidden="1" x14ac:dyDescent="0.25">
      <c r="A96" s="296" t="s">
        <v>130</v>
      </c>
    </row>
    <row r="97" spans="1:2" ht="6.75" hidden="1" customHeight="1" x14ac:dyDescent="0.25"/>
    <row r="98" spans="1:2" hidden="1" x14ac:dyDescent="0.25">
      <c r="A98" s="290" t="s">
        <v>122</v>
      </c>
      <c r="B98" s="292"/>
    </row>
    <row r="99" spans="1:2" ht="36.75" hidden="1" customHeight="1" x14ac:dyDescent="0.25">
      <c r="A99" s="432" t="s">
        <v>123</v>
      </c>
      <c r="B99" s="432"/>
    </row>
    <row r="100" spans="1:2" ht="39" hidden="1" customHeight="1" x14ac:dyDescent="0.25">
      <c r="A100" s="432" t="s">
        <v>131</v>
      </c>
      <c r="B100" s="432"/>
    </row>
    <row r="101" spans="1:2" ht="15.75" hidden="1" x14ac:dyDescent="0.25">
      <c r="A101" s="295" t="s">
        <v>128</v>
      </c>
      <c r="B101" s="293"/>
    </row>
    <row r="102" spans="1:2" ht="18" hidden="1" x14ac:dyDescent="0.25">
      <c r="A102" s="37" t="s">
        <v>32</v>
      </c>
      <c r="B102" s="38"/>
    </row>
    <row r="103" spans="1:2" ht="30.75" hidden="1" thickBot="1" x14ac:dyDescent="0.3">
      <c r="A103" s="39" t="s">
        <v>33</v>
      </c>
      <c r="B103" s="38"/>
    </row>
    <row r="104" spans="1:2" hidden="1" x14ac:dyDescent="0.2">
      <c r="A104" s="40" t="s">
        <v>34</v>
      </c>
      <c r="B104" s="41">
        <v>129999.996</v>
      </c>
    </row>
    <row r="105" spans="1:2" ht="42.75" hidden="1" x14ac:dyDescent="0.2">
      <c r="A105" s="42" t="s">
        <v>125</v>
      </c>
      <c r="B105" s="20">
        <v>40000</v>
      </c>
    </row>
    <row r="106" spans="1:2" ht="57.75" hidden="1" x14ac:dyDescent="0.25">
      <c r="A106" s="43" t="s">
        <v>126</v>
      </c>
      <c r="B106" s="44">
        <v>19999.999000000003</v>
      </c>
    </row>
    <row r="107" spans="1:2" ht="30.75" hidden="1" thickBot="1" x14ac:dyDescent="0.3">
      <c r="A107" s="45" t="s">
        <v>35</v>
      </c>
      <c r="B107" s="46">
        <v>69999.997000000003</v>
      </c>
    </row>
    <row r="108" spans="1:2" ht="15" hidden="1" thickBot="1" x14ac:dyDescent="0.25">
      <c r="A108" s="47"/>
      <c r="B108" s="38"/>
    </row>
    <row r="109" spans="1:2" ht="45.75" hidden="1" thickBot="1" x14ac:dyDescent="0.3">
      <c r="A109" s="48" t="s">
        <v>72</v>
      </c>
      <c r="B109" s="49">
        <v>11111.11</v>
      </c>
    </row>
    <row r="110" spans="1:2" ht="57" hidden="1" x14ac:dyDescent="0.2">
      <c r="A110" s="50" t="s">
        <v>127</v>
      </c>
      <c r="B110" s="51">
        <v>9999.9990000000016</v>
      </c>
    </row>
    <row r="111" spans="1:2" hidden="1" x14ac:dyDescent="0.2">
      <c r="A111" s="52" t="s">
        <v>59</v>
      </c>
      <c r="B111" s="51"/>
    </row>
    <row r="112" spans="1:2" ht="85.5" hidden="1" x14ac:dyDescent="0.2">
      <c r="A112" s="53" t="s">
        <v>40</v>
      </c>
      <c r="B112" s="21">
        <v>20000</v>
      </c>
    </row>
    <row r="113" spans="1:2" ht="57.75" hidden="1" thickBot="1" x14ac:dyDescent="0.25">
      <c r="A113" s="54" t="s">
        <v>73</v>
      </c>
      <c r="B113" s="55">
        <v>10000.000999999998</v>
      </c>
    </row>
    <row r="114" spans="1:2" hidden="1" x14ac:dyDescent="0.2">
      <c r="A114" s="22"/>
      <c r="B114" s="22"/>
    </row>
    <row r="115" spans="1:2" ht="15" hidden="1" thickBot="1" x14ac:dyDescent="0.25">
      <c r="A115" s="22"/>
      <c r="B115" s="22"/>
    </row>
    <row r="116" spans="1:2" ht="30.75" hidden="1" thickBot="1" x14ac:dyDescent="0.3">
      <c r="A116" s="30" t="s">
        <v>36</v>
      </c>
      <c r="B116" s="294">
        <v>30000</v>
      </c>
    </row>
  </sheetData>
  <mergeCells count="4">
    <mergeCell ref="A76:B76"/>
    <mergeCell ref="A77:B77"/>
    <mergeCell ref="A99:B99"/>
    <mergeCell ref="A100:B100"/>
  </mergeCells>
  <pageMargins left="0.70866141732283472" right="0.70866141732283472" top="0.78740157480314965" bottom="0.78740157480314965" header="0.31496062992125984" footer="0.31496062992125984"/>
  <pageSetup paperSize="9" scale="67" fitToHeight="2" orientation="portrait" r:id="rId1"/>
  <headerFooter>
    <oddFooter>&amp;LS. &amp;P von &amp;N&amp;C&amp;A&amp;RStand: 26.02.2020</oddFooter>
  </headerFooter>
  <rowBreaks count="2" manualBreakCount="2">
    <brk id="25" max="1" man="1"/>
    <brk id="51"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40"/>
  <sheetViews>
    <sheetView tabSelected="1" topLeftCell="A4" zoomScale="115" zoomScaleNormal="115" workbookViewId="0">
      <selection activeCell="J19" sqref="J19"/>
    </sheetView>
  </sheetViews>
  <sheetFormatPr baseColWidth="10" defaultRowHeight="14.25" x14ac:dyDescent="0.2"/>
  <cols>
    <col min="1" max="1" width="39.5703125" style="22" customWidth="1"/>
    <col min="2" max="2" width="19.42578125" style="22" customWidth="1"/>
    <col min="3" max="5" width="17.7109375" style="22" customWidth="1"/>
    <col min="6" max="6" width="17" style="22" customWidth="1"/>
    <col min="7" max="7" width="17.85546875" style="22" customWidth="1"/>
    <col min="8" max="8" width="8.5703125" style="22" customWidth="1"/>
    <col min="9" max="9" width="2.7109375" style="22" customWidth="1"/>
    <col min="10" max="10" width="7.28515625" style="22" customWidth="1"/>
    <col min="11" max="16384" width="11.42578125" style="22"/>
  </cols>
  <sheetData>
    <row r="1" spans="1:9" ht="18.75" customHeight="1" x14ac:dyDescent="0.25">
      <c r="A1" s="244" t="s">
        <v>100</v>
      </c>
      <c r="B1" s="56"/>
      <c r="C1" s="57"/>
    </row>
    <row r="2" spans="1:9" ht="18" customHeight="1" x14ac:dyDescent="0.25">
      <c r="A2" s="58" t="s">
        <v>3</v>
      </c>
      <c r="C2" s="17"/>
      <c r="D2" s="245" t="s">
        <v>58</v>
      </c>
      <c r="E2" s="16" t="s">
        <v>135</v>
      </c>
    </row>
    <row r="3" spans="1:9" ht="15" x14ac:dyDescent="0.25">
      <c r="A3" s="56"/>
      <c r="B3" s="59"/>
      <c r="C3" s="60"/>
    </row>
    <row r="4" spans="1:9" s="61" customFormat="1" ht="15.75" x14ac:dyDescent="0.2">
      <c r="A4" s="435" t="s">
        <v>56</v>
      </c>
      <c r="B4" s="435"/>
      <c r="C4" s="435"/>
      <c r="D4" s="435"/>
      <c r="E4" s="435"/>
      <c r="F4" s="435"/>
      <c r="G4" s="435"/>
      <c r="H4" s="435"/>
      <c r="I4" s="435"/>
    </row>
    <row r="6" spans="1:9" ht="15" x14ac:dyDescent="0.25">
      <c r="A6" s="59" t="s">
        <v>4</v>
      </c>
      <c r="B6" s="436"/>
      <c r="C6" s="436"/>
      <c r="D6" s="436"/>
      <c r="E6" s="62"/>
    </row>
    <row r="7" spans="1:9" ht="29.25" customHeight="1" x14ac:dyDescent="0.25">
      <c r="A7" s="59" t="s">
        <v>5</v>
      </c>
      <c r="B7" s="437"/>
      <c r="C7" s="437"/>
      <c r="D7" s="437"/>
      <c r="E7" s="63"/>
      <c r="F7" s="63"/>
      <c r="G7" s="59"/>
      <c r="H7" s="26"/>
      <c r="I7" s="26"/>
    </row>
    <row r="8" spans="1:9" ht="15" x14ac:dyDescent="0.25">
      <c r="A8" s="59" t="s">
        <v>6</v>
      </c>
      <c r="B8" s="436"/>
      <c r="C8" s="436"/>
      <c r="D8" s="436"/>
      <c r="E8" s="62"/>
      <c r="F8" s="62"/>
      <c r="G8" s="26"/>
    </row>
    <row r="10" spans="1:9" ht="15" x14ac:dyDescent="0.25">
      <c r="A10" s="59"/>
      <c r="B10" s="1" t="s">
        <v>37</v>
      </c>
      <c r="C10" s="16" t="s">
        <v>135</v>
      </c>
      <c r="D10" s="245" t="s">
        <v>38</v>
      </c>
      <c r="E10" s="16" t="s">
        <v>135</v>
      </c>
    </row>
    <row r="14" spans="1:9" x14ac:dyDescent="0.2">
      <c r="A14" s="12" t="s">
        <v>39</v>
      </c>
      <c r="B14" s="13"/>
      <c r="C14" s="13"/>
      <c r="D14" s="13"/>
      <c r="E14" s="13"/>
    </row>
    <row r="15" spans="1:9" x14ac:dyDescent="0.2">
      <c r="A15" s="67" t="s">
        <v>7</v>
      </c>
      <c r="B15" s="13"/>
      <c r="C15" s="13"/>
      <c r="D15" s="13"/>
      <c r="E15" s="13"/>
    </row>
    <row r="16" spans="1:9" ht="15" thickBot="1" x14ac:dyDescent="0.25">
      <c r="A16" s="13"/>
      <c r="B16" s="13"/>
      <c r="C16" s="13"/>
      <c r="D16" s="13"/>
      <c r="E16" s="13"/>
    </row>
    <row r="17" spans="1:6" s="61" customFormat="1" ht="15" thickBot="1" x14ac:dyDescent="0.25">
      <c r="A17" s="441" t="s">
        <v>41</v>
      </c>
      <c r="B17" s="442"/>
      <c r="C17" s="442"/>
      <c r="D17" s="442"/>
      <c r="E17" s="443"/>
      <c r="F17" s="64"/>
    </row>
    <row r="18" spans="1:6" s="61" customFormat="1" x14ac:dyDescent="0.2">
      <c r="A18" s="68"/>
      <c r="B18" s="438" t="s">
        <v>30</v>
      </c>
      <c r="C18" s="439"/>
      <c r="D18" s="440"/>
      <c r="E18" s="69"/>
      <c r="F18" s="64"/>
    </row>
    <row r="19" spans="1:6" s="61" customFormat="1" ht="23.25" x14ac:dyDescent="0.2">
      <c r="A19" s="70" t="s">
        <v>47</v>
      </c>
      <c r="B19" s="14">
        <v>0.9</v>
      </c>
      <c r="C19" s="14">
        <v>0.9</v>
      </c>
      <c r="D19" s="14">
        <v>0.9</v>
      </c>
      <c r="E19" s="79"/>
      <c r="F19" s="64"/>
    </row>
    <row r="20" spans="1:6" s="61" customFormat="1" ht="15" thickBot="1" x14ac:dyDescent="0.25">
      <c r="A20" s="71" t="s">
        <v>42</v>
      </c>
      <c r="B20" s="397" t="s">
        <v>16</v>
      </c>
      <c r="C20" s="77" t="s">
        <v>17</v>
      </c>
      <c r="D20" s="77" t="s">
        <v>18</v>
      </c>
      <c r="E20" s="78" t="s">
        <v>14</v>
      </c>
      <c r="F20" s="64"/>
    </row>
    <row r="21" spans="1:6" s="61" customFormat="1" x14ac:dyDescent="0.2">
      <c r="A21" s="72" t="s">
        <v>21</v>
      </c>
      <c r="B21" s="15"/>
      <c r="C21" s="15"/>
      <c r="D21" s="15"/>
      <c r="E21" s="80">
        <f>SUM(B21:D21)</f>
        <v>0</v>
      </c>
      <c r="F21" s="64"/>
    </row>
    <row r="22" spans="1:6" s="61" customFormat="1" x14ac:dyDescent="0.2">
      <c r="A22" s="73" t="s">
        <v>22</v>
      </c>
      <c r="B22" s="10"/>
      <c r="C22" s="10"/>
      <c r="D22" s="10"/>
      <c r="E22" s="81">
        <f>SUM(B22:D22)</f>
        <v>0</v>
      </c>
      <c r="F22" s="64"/>
    </row>
    <row r="23" spans="1:6" s="61" customFormat="1" x14ac:dyDescent="0.2">
      <c r="A23" s="73" t="s">
        <v>121</v>
      </c>
      <c r="B23" s="10"/>
      <c r="C23" s="10"/>
      <c r="D23" s="10"/>
      <c r="E23" s="81">
        <f t="shared" ref="E23:E24" si="0">SUM(B23:D23)</f>
        <v>0</v>
      </c>
      <c r="F23" s="64"/>
    </row>
    <row r="24" spans="1:6" s="61" customFormat="1" x14ac:dyDescent="0.2">
      <c r="A24" s="73" t="s">
        <v>19</v>
      </c>
      <c r="B24" s="10"/>
      <c r="C24" s="10"/>
      <c r="D24" s="10"/>
      <c r="E24" s="81">
        <f t="shared" si="0"/>
        <v>0</v>
      </c>
      <c r="F24" s="64"/>
    </row>
    <row r="25" spans="1:6" s="61" customFormat="1" ht="15" thickBot="1" x14ac:dyDescent="0.25">
      <c r="A25" s="74" t="s">
        <v>20</v>
      </c>
      <c r="B25" s="11"/>
      <c r="C25" s="11"/>
      <c r="D25" s="11"/>
      <c r="E25" s="82">
        <f>SUM(B25:D25)</f>
        <v>0</v>
      </c>
      <c r="F25" s="64"/>
    </row>
    <row r="26" spans="1:6" s="61" customFormat="1" x14ac:dyDescent="0.2">
      <c r="A26" s="75" t="s">
        <v>29</v>
      </c>
      <c r="B26" s="85">
        <f>SUM(B21:B25)</f>
        <v>0</v>
      </c>
      <c r="C26" s="85">
        <f>SUM(C21:C25)</f>
        <v>0</v>
      </c>
      <c r="D26" s="85">
        <f>SUM(D21:D25)</f>
        <v>0</v>
      </c>
      <c r="E26" s="83">
        <f>SUM(B26:D26)</f>
        <v>0</v>
      </c>
      <c r="F26" s="64"/>
    </row>
    <row r="27" spans="1:6" s="249" customFormat="1" ht="15" thickBot="1" x14ac:dyDescent="0.25">
      <c r="A27" s="76" t="s">
        <v>28</v>
      </c>
      <c r="B27" s="86">
        <f>IF((B26*B19)&lt;10000.01,B26*B19,10000)</f>
        <v>0</v>
      </c>
      <c r="C27" s="86">
        <f>IF(((C26*C19)+D27+B27)&lt;130000.01,(C26*C19),130000-D27-B27)</f>
        <v>0</v>
      </c>
      <c r="D27" s="87">
        <f>IF(($D$26*D19)&lt;10000.01,$D$26*D19,10000)</f>
        <v>0</v>
      </c>
      <c r="E27" s="84">
        <f>IF(SUM(B27:D27)&lt;130000.01,SUM(B27:D27),130000)</f>
        <v>0</v>
      </c>
      <c r="F27" s="64"/>
    </row>
    <row r="28" spans="1:6" s="61" customFormat="1" ht="15" thickBot="1" x14ac:dyDescent="0.25">
      <c r="A28" s="64"/>
      <c r="B28" s="64"/>
      <c r="C28" s="64"/>
      <c r="D28" s="64"/>
      <c r="E28" s="64"/>
      <c r="F28" s="64"/>
    </row>
    <row r="29" spans="1:6" s="61" customFormat="1" ht="15" thickBot="1" x14ac:dyDescent="0.25">
      <c r="A29" s="441" t="s">
        <v>43</v>
      </c>
      <c r="B29" s="442"/>
      <c r="C29" s="442"/>
      <c r="D29" s="442"/>
      <c r="E29" s="443"/>
      <c r="F29" s="64"/>
    </row>
    <row r="30" spans="1:6" s="61" customFormat="1" x14ac:dyDescent="0.2">
      <c r="A30" s="88"/>
      <c r="B30" s="433" t="s">
        <v>30</v>
      </c>
      <c r="C30" s="434"/>
      <c r="D30" s="434"/>
      <c r="E30" s="89"/>
      <c r="F30" s="64"/>
    </row>
    <row r="31" spans="1:6" s="61" customFormat="1" x14ac:dyDescent="0.2">
      <c r="A31" s="90" t="s">
        <v>31</v>
      </c>
      <c r="B31" s="91">
        <f>$B$19</f>
        <v>0.9</v>
      </c>
      <c r="C31" s="92">
        <f>$C$19</f>
        <v>0.9</v>
      </c>
      <c r="D31" s="93">
        <f>$D$19</f>
        <v>0.9</v>
      </c>
      <c r="E31" s="94"/>
      <c r="F31" s="64"/>
    </row>
    <row r="32" spans="1:6" s="61" customFormat="1" ht="15" thickBot="1" x14ac:dyDescent="0.25">
      <c r="A32" s="90" t="s">
        <v>44</v>
      </c>
      <c r="B32" s="95" t="s">
        <v>16</v>
      </c>
      <c r="C32" s="96" t="s">
        <v>17</v>
      </c>
      <c r="D32" s="97" t="s">
        <v>18</v>
      </c>
      <c r="E32" s="98" t="s">
        <v>14</v>
      </c>
      <c r="F32" s="64"/>
    </row>
    <row r="33" spans="1:6" s="61" customFormat="1" x14ac:dyDescent="0.2">
      <c r="A33" s="99" t="s">
        <v>21</v>
      </c>
      <c r="B33" s="100">
        <f>'1. zus. Personal'!I74</f>
        <v>0</v>
      </c>
      <c r="C33" s="101">
        <f>'1. zus. Personal'!J74</f>
        <v>0</v>
      </c>
      <c r="D33" s="102">
        <f>'1. zus. Personal'!K74</f>
        <v>0</v>
      </c>
      <c r="E33" s="103">
        <f t="shared" ref="E33:E38" si="1">SUM(B33:D33)</f>
        <v>0</v>
      </c>
      <c r="F33" s="64"/>
    </row>
    <row r="34" spans="1:6" s="61" customFormat="1" x14ac:dyDescent="0.2">
      <c r="A34" s="99" t="s">
        <v>22</v>
      </c>
      <c r="B34" s="104">
        <f>'2. Stammpersonal'!I74</f>
        <v>0</v>
      </c>
      <c r="C34" s="105">
        <f>'2. Stammpersonal'!J74</f>
        <v>0</v>
      </c>
      <c r="D34" s="106">
        <f>'2. Stammpersonal'!K74</f>
        <v>0</v>
      </c>
      <c r="E34" s="107">
        <f t="shared" si="1"/>
        <v>0</v>
      </c>
      <c r="F34" s="64"/>
    </row>
    <row r="35" spans="1:6" s="61" customFormat="1" x14ac:dyDescent="0.2">
      <c r="A35" s="99" t="s">
        <v>121</v>
      </c>
      <c r="B35" s="104">
        <f>'3. Unternehmerlohn'!O74</f>
        <v>0</v>
      </c>
      <c r="C35" s="105">
        <f>'3. Unternehmerlohn'!P74</f>
        <v>0</v>
      </c>
      <c r="D35" s="106">
        <f>'3. Unternehmerlohn'!Q74</f>
        <v>0</v>
      </c>
      <c r="E35" s="107">
        <f t="shared" si="1"/>
        <v>0</v>
      </c>
      <c r="F35" s="64"/>
    </row>
    <row r="36" spans="1:6" s="61" customFormat="1" x14ac:dyDescent="0.2">
      <c r="A36" s="99" t="s">
        <v>19</v>
      </c>
      <c r="B36" s="104">
        <f>'3. Sach- Verwaltungsausgaben'!K73</f>
        <v>0</v>
      </c>
      <c r="C36" s="105">
        <f>'3. Sach- Verwaltungsausgaben'!L73</f>
        <v>0</v>
      </c>
      <c r="D36" s="106">
        <f>'3. Sach- Verwaltungsausgaben'!M73</f>
        <v>0</v>
      </c>
      <c r="E36" s="107">
        <f t="shared" si="1"/>
        <v>0</v>
      </c>
      <c r="F36" s="64"/>
    </row>
    <row r="37" spans="1:6" s="61" customFormat="1" ht="16.5" customHeight="1" thickBot="1" x14ac:dyDescent="0.25">
      <c r="A37" s="108" t="s">
        <v>20</v>
      </c>
      <c r="B37" s="109">
        <f>'4. Investitionen'!L61</f>
        <v>0</v>
      </c>
      <c r="C37" s="110">
        <f>'4. Investitionen'!M61</f>
        <v>0</v>
      </c>
      <c r="D37" s="111">
        <f>'4. Investitionen'!N61</f>
        <v>0</v>
      </c>
      <c r="E37" s="112">
        <f t="shared" si="1"/>
        <v>0</v>
      </c>
      <c r="F37" s="64"/>
    </row>
    <row r="38" spans="1:6" s="61" customFormat="1" x14ac:dyDescent="0.2">
      <c r="A38" s="113" t="s">
        <v>29</v>
      </c>
      <c r="B38" s="114">
        <f>SUM(B33:B37)</f>
        <v>0</v>
      </c>
      <c r="C38" s="115">
        <f>SUM(C33:C37)</f>
        <v>0</v>
      </c>
      <c r="D38" s="116">
        <f>SUM(D33:D37)</f>
        <v>0</v>
      </c>
      <c r="E38" s="117">
        <f t="shared" si="1"/>
        <v>0</v>
      </c>
      <c r="F38" s="65"/>
    </row>
    <row r="39" spans="1:6" s="61" customFormat="1" ht="15" thickBot="1" x14ac:dyDescent="0.25">
      <c r="A39" s="118" t="s">
        <v>28</v>
      </c>
      <c r="B39" s="86">
        <f t="shared" ref="B39" si="2">IF((B38*B31)&lt;(B27+0.01),B38*B31,B27)</f>
        <v>0</v>
      </c>
      <c r="C39" s="86">
        <f>IF((C38*C31)&lt;(C27+0.01),C38*C31,C27)</f>
        <v>0</v>
      </c>
      <c r="D39" s="86">
        <f t="shared" ref="D39" si="3">IF((D38*D31)&lt;(D27+0.01),D38*D31,D27)</f>
        <v>0</v>
      </c>
      <c r="E39" s="84">
        <f>IF(SUM(B39:D39)&lt;130000.01,SUM(B39:D39),130000)</f>
        <v>0</v>
      </c>
      <c r="F39" s="65"/>
    </row>
    <row r="40" spans="1:6" s="61" customFormat="1" x14ac:dyDescent="0.2">
      <c r="A40" s="66"/>
      <c r="B40" s="66"/>
      <c r="C40" s="66"/>
      <c r="D40" s="66"/>
      <c r="E40" s="66"/>
      <c r="F40" s="64"/>
    </row>
  </sheetData>
  <mergeCells count="8">
    <mergeCell ref="B30:D30"/>
    <mergeCell ref="A4:I4"/>
    <mergeCell ref="B6:D6"/>
    <mergeCell ref="B7:D7"/>
    <mergeCell ref="B8:D8"/>
    <mergeCell ref="B18:D18"/>
    <mergeCell ref="A17:E17"/>
    <mergeCell ref="A29:E29"/>
  </mergeCells>
  <conditionalFormatting sqref="B38">
    <cfRule type="cellIs" dxfId="13" priority="9" operator="greaterThan">
      <formula>$B$26</formula>
    </cfRule>
  </conditionalFormatting>
  <conditionalFormatting sqref="C38">
    <cfRule type="cellIs" dxfId="12" priority="8" operator="greaterThan">
      <formula>$C$26</formula>
    </cfRule>
  </conditionalFormatting>
  <conditionalFormatting sqref="D38">
    <cfRule type="cellIs" dxfId="11" priority="7" operator="greaterThan">
      <formula>$D$26</formula>
    </cfRule>
  </conditionalFormatting>
  <conditionalFormatting sqref="E33">
    <cfRule type="cellIs" dxfId="10" priority="6" operator="greaterThan">
      <formula>$E$21</formula>
    </cfRule>
  </conditionalFormatting>
  <conditionalFormatting sqref="E34">
    <cfRule type="cellIs" dxfId="9" priority="5" operator="greaterThan">
      <formula>$E$22</formula>
    </cfRule>
  </conditionalFormatting>
  <conditionalFormatting sqref="E35">
    <cfRule type="cellIs" dxfId="8" priority="4" operator="greaterThan">
      <formula>$E$23</formula>
    </cfRule>
  </conditionalFormatting>
  <conditionalFormatting sqref="E36">
    <cfRule type="cellIs" dxfId="7" priority="3" operator="greaterThan">
      <formula>$E$24</formula>
    </cfRule>
  </conditionalFormatting>
  <conditionalFormatting sqref="E37">
    <cfRule type="cellIs" dxfId="6" priority="2" operator="greaterThan">
      <formula>$E$25</formula>
    </cfRule>
  </conditionalFormatting>
  <conditionalFormatting sqref="E38">
    <cfRule type="cellIs" dxfId="5" priority="1" operator="greaterThan">
      <formula>$E$26</formula>
    </cfRule>
  </conditionalFormatting>
  <pageMargins left="0.70866141732283472" right="0.70866141732283472" top="0.78740157480314965" bottom="0.78740157480314965" header="0.31496062992125984" footer="0.31496062992125984"/>
  <pageSetup paperSize="9" scale="82" orientation="landscape" r:id="rId1"/>
  <headerFooter>
    <oddFooter>&amp;C&amp;A&amp;RStand: 26.02.2020</oddFooter>
  </headerFooter>
  <rowBreaks count="1" manualBreakCount="1">
    <brk id="28" max="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78"/>
  <sheetViews>
    <sheetView zoomScale="115" zoomScaleNormal="115" workbookViewId="0">
      <selection activeCell="C75" sqref="C75"/>
    </sheetView>
  </sheetViews>
  <sheetFormatPr baseColWidth="10" defaultRowHeight="14.25" x14ac:dyDescent="0.2"/>
  <cols>
    <col min="1" max="1" width="4.140625" style="61" customWidth="1"/>
    <col min="2" max="2" width="5.5703125" style="61" customWidth="1"/>
    <col min="3" max="3" width="17.7109375" style="61" customWidth="1"/>
    <col min="4" max="4" width="10.140625" style="61" customWidth="1"/>
    <col min="5" max="5" width="8.85546875" style="61" customWidth="1"/>
    <col min="6" max="7" width="9.140625" style="61" customWidth="1"/>
    <col min="8" max="10" width="11.140625" style="61" customWidth="1"/>
    <col min="11" max="11" width="10.5703125" style="61" customWidth="1"/>
    <col min="12" max="12" width="16.7109375" style="61" customWidth="1"/>
    <col min="13" max="13" width="13.85546875" style="61" customWidth="1"/>
    <col min="14" max="16384" width="11.42578125" style="61"/>
  </cols>
  <sheetData>
    <row r="1" spans="1:20" s="22" customFormat="1" ht="15" x14ac:dyDescent="0.25">
      <c r="A1" s="244" t="s">
        <v>100</v>
      </c>
      <c r="B1" s="56"/>
      <c r="C1" s="57"/>
    </row>
    <row r="2" spans="1:20" s="306" customFormat="1" ht="25.5" customHeight="1" x14ac:dyDescent="0.25">
      <c r="A2" s="449" t="s">
        <v>149</v>
      </c>
      <c r="B2" s="450"/>
      <c r="C2" s="450"/>
      <c r="D2" s="450"/>
      <c r="E2" s="450"/>
      <c r="F2" s="450"/>
      <c r="G2" s="450"/>
      <c r="H2" s="450"/>
      <c r="I2" s="448"/>
      <c r="J2" s="448"/>
      <c r="K2" s="448"/>
      <c r="L2" s="448"/>
      <c r="M2" s="448"/>
    </row>
    <row r="3" spans="1:20" s="22" customFormat="1" ht="15.75" x14ac:dyDescent="0.25">
      <c r="A3" s="1"/>
      <c r="B3" s="141"/>
      <c r="C3" s="141"/>
      <c r="D3" s="142"/>
      <c r="E3" s="143"/>
      <c r="F3" s="143"/>
      <c r="G3" s="2"/>
      <c r="H3" s="2"/>
      <c r="I3" s="13"/>
      <c r="J3" s="120" t="s">
        <v>39</v>
      </c>
      <c r="K3" s="121"/>
      <c r="L3" s="121"/>
    </row>
    <row r="4" spans="1:20" ht="15.75" x14ac:dyDescent="0.2">
      <c r="A4" s="451" t="s">
        <v>13</v>
      </c>
      <c r="B4" s="451"/>
      <c r="C4" s="451"/>
      <c r="D4" s="451"/>
      <c r="E4" s="451"/>
      <c r="F4" s="451"/>
      <c r="G4" s="451"/>
      <c r="H4" s="451"/>
      <c r="I4" s="451"/>
    </row>
    <row r="5" spans="1:20" s="22" customFormat="1" ht="15.75" x14ac:dyDescent="0.25">
      <c r="A5" s="1"/>
      <c r="B5" s="141"/>
      <c r="C5" s="141"/>
      <c r="D5" s="142"/>
      <c r="E5" s="143"/>
      <c r="F5" s="143"/>
      <c r="G5" s="2"/>
      <c r="H5" s="2"/>
      <c r="I5" s="13"/>
      <c r="J5" s="38"/>
      <c r="K5" s="38"/>
      <c r="L5" s="61"/>
    </row>
    <row r="6" spans="1:20" s="22" customFormat="1" ht="15.75" x14ac:dyDescent="0.25">
      <c r="A6" s="6" t="s">
        <v>4</v>
      </c>
      <c r="B6" s="141"/>
      <c r="C6" s="13"/>
      <c r="E6" s="457">
        <f>Gesamtübersicht!B6</f>
        <v>0</v>
      </c>
      <c r="F6" s="458"/>
      <c r="G6" s="459"/>
      <c r="H6" s="13"/>
      <c r="I6" s="13"/>
      <c r="K6" s="7" t="s">
        <v>10</v>
      </c>
      <c r="L6" s="330">
        <f>Gesamtübersicht!$C$2</f>
        <v>0</v>
      </c>
    </row>
    <row r="7" spans="1:20" s="22" customFormat="1" ht="15.75" x14ac:dyDescent="0.25">
      <c r="A7" s="6" t="s">
        <v>5</v>
      </c>
      <c r="B7" s="141"/>
      <c r="C7" s="13"/>
      <c r="E7" s="457">
        <f>Gesamtübersicht!B7</f>
        <v>0</v>
      </c>
      <c r="F7" s="458"/>
      <c r="G7" s="459"/>
      <c r="H7" s="5"/>
      <c r="I7" s="3"/>
      <c r="J7" s="38"/>
      <c r="K7" s="38"/>
      <c r="L7" s="61"/>
    </row>
    <row r="8" spans="1:20" s="22" customFormat="1" ht="15.75" x14ac:dyDescent="0.25">
      <c r="A8" s="6" t="s">
        <v>6</v>
      </c>
      <c r="B8" s="141"/>
      <c r="C8" s="13"/>
      <c r="E8" s="457">
        <f>Gesamtübersicht!B8</f>
        <v>0</v>
      </c>
      <c r="F8" s="458"/>
      <c r="G8" s="459"/>
      <c r="H8" s="4"/>
      <c r="I8" s="144"/>
      <c r="J8" s="38"/>
    </row>
    <row r="9" spans="1:20" s="22" customFormat="1" ht="16.5" thickBot="1" x14ac:dyDescent="0.3">
      <c r="A9" s="6"/>
      <c r="B9" s="141"/>
      <c r="C9" s="145"/>
      <c r="G9" s="4"/>
      <c r="H9" s="4"/>
      <c r="I9" s="144"/>
      <c r="J9" s="38"/>
      <c r="K9" s="38"/>
      <c r="L9" s="61"/>
    </row>
    <row r="10" spans="1:20" s="307" customFormat="1" ht="16.5" thickBot="1" x14ac:dyDescent="0.3">
      <c r="A10" s="59"/>
      <c r="B10" s="59"/>
      <c r="C10" s="303"/>
      <c r="D10" s="303"/>
      <c r="E10" s="304"/>
      <c r="F10" s="303"/>
      <c r="G10" s="119"/>
      <c r="H10" s="119"/>
      <c r="I10" s="452" t="s">
        <v>151</v>
      </c>
      <c r="J10" s="453"/>
      <c r="K10" s="454"/>
      <c r="L10" s="305"/>
      <c r="M10" s="306"/>
      <c r="N10" s="306"/>
    </row>
    <row r="11" spans="1:20" s="309" customFormat="1" ht="51.75" customHeight="1" x14ac:dyDescent="0.2">
      <c r="A11" s="122" t="s">
        <v>1</v>
      </c>
      <c r="B11" s="308" t="s">
        <v>136</v>
      </c>
      <c r="C11" s="298" t="s">
        <v>12</v>
      </c>
      <c r="D11" s="298" t="s">
        <v>23</v>
      </c>
      <c r="E11" s="455" t="s">
        <v>50</v>
      </c>
      <c r="F11" s="149" t="s">
        <v>173</v>
      </c>
      <c r="G11" s="146" t="s">
        <v>110</v>
      </c>
      <c r="H11" s="123" t="s">
        <v>27</v>
      </c>
      <c r="I11" s="148" t="s">
        <v>103</v>
      </c>
      <c r="J11" s="149" t="s">
        <v>103</v>
      </c>
      <c r="K11" s="150" t="s">
        <v>103</v>
      </c>
      <c r="L11" s="444" t="s">
        <v>8</v>
      </c>
    </row>
    <row r="12" spans="1:20" s="306" customFormat="1" ht="22.5" customHeight="1" thickBot="1" x14ac:dyDescent="0.25">
      <c r="A12" s="124"/>
      <c r="B12" s="310"/>
      <c r="C12" s="125"/>
      <c r="D12" s="126" t="s">
        <v>48</v>
      </c>
      <c r="E12" s="456"/>
      <c r="F12" s="419" t="s">
        <v>53</v>
      </c>
      <c r="G12" s="311" t="s">
        <v>24</v>
      </c>
      <c r="H12" s="127"/>
      <c r="I12" s="151" t="s">
        <v>25</v>
      </c>
      <c r="J12" s="152" t="s">
        <v>17</v>
      </c>
      <c r="K12" s="153" t="s">
        <v>18</v>
      </c>
      <c r="L12" s="445"/>
      <c r="P12" s="309"/>
      <c r="Q12" s="309"/>
      <c r="R12" s="309"/>
      <c r="S12" s="309"/>
      <c r="T12" s="309"/>
    </row>
    <row r="13" spans="1:20" s="306" customFormat="1" x14ac:dyDescent="0.2">
      <c r="A13" s="128"/>
      <c r="B13" s="312"/>
      <c r="C13" s="129"/>
      <c r="D13" s="313"/>
      <c r="E13" s="130"/>
      <c r="F13" s="130"/>
      <c r="G13" s="314">
        <f>IF(AND(F13=13,E13*F13&gt;=2260),2260,IF(AND(F13=18,F13*E13&gt;=3135),3135,IF(AND(F13=24,F13*E13&gt;=4160),4160,F13*E13)))</f>
        <v>0</v>
      </c>
      <c r="H13" s="315"/>
      <c r="I13" s="154">
        <f>IF(H13="Projektentw.",G13,0)</f>
        <v>0</v>
      </c>
      <c r="J13" s="155">
        <f>IF(H13="Produktion",G13,0)</f>
        <v>0</v>
      </c>
      <c r="K13" s="156">
        <f>IF(H13="Vertrieb",G13,0)</f>
        <v>0</v>
      </c>
      <c r="L13" s="163"/>
      <c r="P13" s="309"/>
      <c r="Q13" s="309"/>
      <c r="R13" s="309"/>
      <c r="S13" s="309"/>
      <c r="T13" s="309"/>
    </row>
    <row r="14" spans="1:20" s="306" customFormat="1" x14ac:dyDescent="0.2">
      <c r="A14" s="131"/>
      <c r="B14" s="316"/>
      <c r="C14" s="132"/>
      <c r="D14" s="317"/>
      <c r="E14" s="133"/>
      <c r="F14" s="133"/>
      <c r="G14" s="147">
        <f t="shared" ref="G14:G73" si="0">IF(AND(F14=13,E14*F14&gt;=2260),2260,IF(AND(F14=18,F14*E14&gt;=3135),3135,IF(AND(F14=24,F14*E14&gt;=4160),4160,F14*E14)))</f>
        <v>0</v>
      </c>
      <c r="H14" s="134"/>
      <c r="I14" s="157">
        <f>IF(H14="Projektentw.",G14,0)</f>
        <v>0</v>
      </c>
      <c r="J14" s="105">
        <f t="shared" ref="J14:J73" si="1">IF(H14="Produktion",G14,0)</f>
        <v>0</v>
      </c>
      <c r="K14" s="158">
        <f t="shared" ref="K14:K73" si="2">IF(H14="Vertrieb",G14,0)</f>
        <v>0</v>
      </c>
      <c r="L14" s="164"/>
      <c r="P14" s="309"/>
      <c r="Q14" s="309"/>
      <c r="R14" s="309"/>
      <c r="S14" s="309"/>
      <c r="T14" s="309"/>
    </row>
    <row r="15" spans="1:20" s="306" customFormat="1" x14ac:dyDescent="0.2">
      <c r="A15" s="131"/>
      <c r="B15" s="316"/>
      <c r="C15" s="132"/>
      <c r="D15" s="317"/>
      <c r="E15" s="133"/>
      <c r="F15" s="133"/>
      <c r="G15" s="147">
        <f t="shared" si="0"/>
        <v>0</v>
      </c>
      <c r="H15" s="134"/>
      <c r="I15" s="157">
        <f t="shared" ref="I15:I23" si="3">IF(H15="Projektentw.",G15,0)</f>
        <v>0</v>
      </c>
      <c r="J15" s="105">
        <f t="shared" si="1"/>
        <v>0</v>
      </c>
      <c r="K15" s="158">
        <f t="shared" si="2"/>
        <v>0</v>
      </c>
      <c r="L15" s="164"/>
      <c r="P15" s="309"/>
      <c r="Q15" s="309"/>
      <c r="R15" s="309"/>
      <c r="S15" s="309"/>
      <c r="T15" s="309"/>
    </row>
    <row r="16" spans="1:20" s="306" customFormat="1" x14ac:dyDescent="0.2">
      <c r="A16" s="131"/>
      <c r="B16" s="316"/>
      <c r="C16" s="132"/>
      <c r="D16" s="317"/>
      <c r="E16" s="133"/>
      <c r="F16" s="133"/>
      <c r="G16" s="147">
        <f t="shared" si="0"/>
        <v>0</v>
      </c>
      <c r="H16" s="134"/>
      <c r="I16" s="157">
        <f t="shared" si="3"/>
        <v>0</v>
      </c>
      <c r="J16" s="105">
        <f t="shared" si="1"/>
        <v>0</v>
      </c>
      <c r="K16" s="158">
        <f t="shared" si="2"/>
        <v>0</v>
      </c>
      <c r="L16" s="164"/>
      <c r="P16" s="309"/>
      <c r="Q16" s="309"/>
      <c r="R16" s="309"/>
      <c r="S16" s="309"/>
      <c r="T16" s="309"/>
    </row>
    <row r="17" spans="1:20" s="306" customFormat="1" x14ac:dyDescent="0.2">
      <c r="A17" s="131"/>
      <c r="B17" s="316"/>
      <c r="C17" s="132"/>
      <c r="D17" s="317"/>
      <c r="E17" s="133"/>
      <c r="F17" s="133"/>
      <c r="G17" s="147">
        <f t="shared" si="0"/>
        <v>0</v>
      </c>
      <c r="H17" s="134"/>
      <c r="I17" s="157">
        <f t="shared" si="3"/>
        <v>0</v>
      </c>
      <c r="J17" s="105">
        <f t="shared" si="1"/>
        <v>0</v>
      </c>
      <c r="K17" s="158">
        <f t="shared" si="2"/>
        <v>0</v>
      </c>
      <c r="L17" s="164"/>
      <c r="P17" s="309"/>
      <c r="Q17" s="309"/>
      <c r="R17" s="309"/>
      <c r="S17" s="309"/>
      <c r="T17" s="309"/>
    </row>
    <row r="18" spans="1:20" s="306" customFormat="1" ht="16.5" customHeight="1" x14ac:dyDescent="0.2">
      <c r="A18" s="131"/>
      <c r="B18" s="316"/>
      <c r="C18" s="132"/>
      <c r="D18" s="317"/>
      <c r="E18" s="133"/>
      <c r="F18" s="133"/>
      <c r="G18" s="147">
        <f t="shared" si="0"/>
        <v>0</v>
      </c>
      <c r="H18" s="134"/>
      <c r="I18" s="157">
        <f t="shared" si="3"/>
        <v>0</v>
      </c>
      <c r="J18" s="105">
        <f t="shared" si="1"/>
        <v>0</v>
      </c>
      <c r="K18" s="158">
        <f t="shared" si="2"/>
        <v>0</v>
      </c>
      <c r="L18" s="164"/>
      <c r="P18" s="309"/>
      <c r="Q18" s="309"/>
      <c r="R18" s="309"/>
      <c r="S18" s="309"/>
      <c r="T18" s="309"/>
    </row>
    <row r="19" spans="1:20" s="306" customFormat="1" x14ac:dyDescent="0.2">
      <c r="A19" s="131"/>
      <c r="B19" s="316"/>
      <c r="C19" s="132"/>
      <c r="D19" s="317"/>
      <c r="E19" s="133"/>
      <c r="F19" s="133"/>
      <c r="G19" s="147">
        <f t="shared" si="0"/>
        <v>0</v>
      </c>
      <c r="H19" s="134"/>
      <c r="I19" s="157">
        <f t="shared" si="3"/>
        <v>0</v>
      </c>
      <c r="J19" s="105">
        <f t="shared" si="1"/>
        <v>0</v>
      </c>
      <c r="K19" s="158">
        <f t="shared" si="2"/>
        <v>0</v>
      </c>
      <c r="L19" s="164"/>
    </row>
    <row r="20" spans="1:20" s="306" customFormat="1" x14ac:dyDescent="0.2">
      <c r="A20" s="131"/>
      <c r="B20" s="316"/>
      <c r="C20" s="132"/>
      <c r="D20" s="317"/>
      <c r="E20" s="133"/>
      <c r="F20" s="133"/>
      <c r="G20" s="147">
        <f t="shared" si="0"/>
        <v>0</v>
      </c>
      <c r="H20" s="134"/>
      <c r="I20" s="157">
        <f t="shared" si="3"/>
        <v>0</v>
      </c>
      <c r="J20" s="105">
        <f t="shared" si="1"/>
        <v>0</v>
      </c>
      <c r="K20" s="158">
        <f t="shared" si="2"/>
        <v>0</v>
      </c>
      <c r="L20" s="164"/>
    </row>
    <row r="21" spans="1:20" s="306" customFormat="1" ht="14.25" customHeight="1" x14ac:dyDescent="0.2">
      <c r="A21" s="131"/>
      <c r="B21" s="316"/>
      <c r="C21" s="132"/>
      <c r="D21" s="317"/>
      <c r="E21" s="133"/>
      <c r="F21" s="133"/>
      <c r="G21" s="147">
        <f t="shared" si="0"/>
        <v>0</v>
      </c>
      <c r="H21" s="134"/>
      <c r="I21" s="157">
        <f t="shared" si="3"/>
        <v>0</v>
      </c>
      <c r="J21" s="105">
        <f t="shared" si="1"/>
        <v>0</v>
      </c>
      <c r="K21" s="158">
        <f t="shared" si="2"/>
        <v>0</v>
      </c>
      <c r="L21" s="164"/>
    </row>
    <row r="22" spans="1:20" s="306" customFormat="1" x14ac:dyDescent="0.2">
      <c r="A22" s="131"/>
      <c r="B22" s="316"/>
      <c r="C22" s="132"/>
      <c r="D22" s="317"/>
      <c r="E22" s="133"/>
      <c r="F22" s="133"/>
      <c r="G22" s="147">
        <f t="shared" si="0"/>
        <v>0</v>
      </c>
      <c r="H22" s="134"/>
      <c r="I22" s="157">
        <f t="shared" si="3"/>
        <v>0</v>
      </c>
      <c r="J22" s="105">
        <f t="shared" si="1"/>
        <v>0</v>
      </c>
      <c r="K22" s="158">
        <f t="shared" si="2"/>
        <v>0</v>
      </c>
      <c r="L22" s="164"/>
    </row>
    <row r="23" spans="1:20" s="306" customFormat="1" x14ac:dyDescent="0.2">
      <c r="A23" s="131"/>
      <c r="B23" s="316"/>
      <c r="C23" s="132"/>
      <c r="D23" s="317"/>
      <c r="E23" s="133"/>
      <c r="F23" s="133"/>
      <c r="G23" s="147">
        <f t="shared" si="0"/>
        <v>0</v>
      </c>
      <c r="H23" s="134"/>
      <c r="I23" s="157">
        <f t="shared" si="3"/>
        <v>0</v>
      </c>
      <c r="J23" s="105">
        <f t="shared" si="1"/>
        <v>0</v>
      </c>
      <c r="K23" s="158">
        <f t="shared" si="2"/>
        <v>0</v>
      </c>
      <c r="L23" s="164"/>
    </row>
    <row r="24" spans="1:20" s="306" customFormat="1" x14ac:dyDescent="0.2">
      <c r="A24" s="131"/>
      <c r="B24" s="316"/>
      <c r="C24" s="132"/>
      <c r="D24" s="317"/>
      <c r="E24" s="133"/>
      <c r="F24" s="133"/>
      <c r="G24" s="147">
        <f t="shared" si="0"/>
        <v>0</v>
      </c>
      <c r="H24" s="134"/>
      <c r="I24" s="157">
        <f>IF(H24="Projektentw.",G24,0)</f>
        <v>0</v>
      </c>
      <c r="J24" s="105">
        <f t="shared" si="1"/>
        <v>0</v>
      </c>
      <c r="K24" s="158">
        <f t="shared" si="2"/>
        <v>0</v>
      </c>
      <c r="L24" s="164"/>
    </row>
    <row r="25" spans="1:20" s="306" customFormat="1" x14ac:dyDescent="0.2">
      <c r="A25" s="318"/>
      <c r="B25" s="316"/>
      <c r="C25" s="132"/>
      <c r="D25" s="317"/>
      <c r="E25" s="133"/>
      <c r="F25" s="133"/>
      <c r="G25" s="147">
        <f t="shared" si="0"/>
        <v>0</v>
      </c>
      <c r="H25" s="134"/>
      <c r="I25" s="157">
        <f>IF(H25="Projektentw.",G25,0)</f>
        <v>0</v>
      </c>
      <c r="J25" s="105">
        <f t="shared" si="1"/>
        <v>0</v>
      </c>
      <c r="K25" s="158">
        <f t="shared" si="2"/>
        <v>0</v>
      </c>
      <c r="L25" s="164"/>
    </row>
    <row r="26" spans="1:20" s="306" customFormat="1" hidden="1" x14ac:dyDescent="0.2">
      <c r="A26" s="131"/>
      <c r="B26" s="316"/>
      <c r="C26" s="132"/>
      <c r="D26" s="317"/>
      <c r="E26" s="133"/>
      <c r="F26" s="133"/>
      <c r="G26" s="147">
        <f t="shared" si="0"/>
        <v>0</v>
      </c>
      <c r="H26" s="134"/>
      <c r="I26" s="157">
        <f t="shared" ref="I26:I34" si="4">IF(H26="Projektentw.",G26,0)</f>
        <v>0</v>
      </c>
      <c r="J26" s="105">
        <f t="shared" si="1"/>
        <v>0</v>
      </c>
      <c r="K26" s="158">
        <f t="shared" si="2"/>
        <v>0</v>
      </c>
      <c r="L26" s="164"/>
    </row>
    <row r="27" spans="1:20" s="306" customFormat="1" hidden="1" x14ac:dyDescent="0.2">
      <c r="A27" s="131"/>
      <c r="B27" s="316"/>
      <c r="C27" s="132"/>
      <c r="D27" s="319"/>
      <c r="E27" s="133"/>
      <c r="F27" s="133"/>
      <c r="G27" s="147">
        <f t="shared" si="0"/>
        <v>0</v>
      </c>
      <c r="H27" s="134"/>
      <c r="I27" s="157">
        <f t="shared" si="4"/>
        <v>0</v>
      </c>
      <c r="J27" s="105">
        <f t="shared" si="1"/>
        <v>0</v>
      </c>
      <c r="K27" s="158">
        <f t="shared" si="2"/>
        <v>0</v>
      </c>
      <c r="L27" s="164"/>
    </row>
    <row r="28" spans="1:20" s="306" customFormat="1" hidden="1" x14ac:dyDescent="0.2">
      <c r="A28" s="131"/>
      <c r="B28" s="316"/>
      <c r="C28" s="132"/>
      <c r="D28" s="319"/>
      <c r="E28" s="133"/>
      <c r="F28" s="133"/>
      <c r="G28" s="147">
        <f t="shared" si="0"/>
        <v>0</v>
      </c>
      <c r="H28" s="134"/>
      <c r="I28" s="157">
        <f t="shared" si="4"/>
        <v>0</v>
      </c>
      <c r="J28" s="105">
        <f t="shared" si="1"/>
        <v>0</v>
      </c>
      <c r="K28" s="158">
        <f t="shared" si="2"/>
        <v>0</v>
      </c>
      <c r="L28" s="164"/>
    </row>
    <row r="29" spans="1:20" s="306" customFormat="1" hidden="1" x14ac:dyDescent="0.2">
      <c r="A29" s="131"/>
      <c r="B29" s="316"/>
      <c r="C29" s="132"/>
      <c r="D29" s="319"/>
      <c r="E29" s="133"/>
      <c r="F29" s="133"/>
      <c r="G29" s="147">
        <f t="shared" si="0"/>
        <v>0</v>
      </c>
      <c r="H29" s="134"/>
      <c r="I29" s="157">
        <f t="shared" si="4"/>
        <v>0</v>
      </c>
      <c r="J29" s="105">
        <f t="shared" si="1"/>
        <v>0</v>
      </c>
      <c r="K29" s="158">
        <f t="shared" si="2"/>
        <v>0</v>
      </c>
      <c r="L29" s="164"/>
    </row>
    <row r="30" spans="1:20" s="306" customFormat="1" hidden="1" x14ac:dyDescent="0.2">
      <c r="A30" s="131"/>
      <c r="B30" s="316"/>
      <c r="C30" s="132"/>
      <c r="D30" s="317"/>
      <c r="E30" s="133"/>
      <c r="F30" s="133"/>
      <c r="G30" s="147">
        <f t="shared" si="0"/>
        <v>0</v>
      </c>
      <c r="H30" s="134"/>
      <c r="I30" s="157">
        <f t="shared" si="4"/>
        <v>0</v>
      </c>
      <c r="J30" s="105">
        <f t="shared" si="1"/>
        <v>0</v>
      </c>
      <c r="K30" s="158">
        <f t="shared" si="2"/>
        <v>0</v>
      </c>
      <c r="L30" s="164"/>
    </row>
    <row r="31" spans="1:20" s="306" customFormat="1" hidden="1" x14ac:dyDescent="0.2">
      <c r="A31" s="131"/>
      <c r="B31" s="316"/>
      <c r="C31" s="132"/>
      <c r="D31" s="317"/>
      <c r="E31" s="133"/>
      <c r="F31" s="133"/>
      <c r="G31" s="147">
        <f t="shared" si="0"/>
        <v>0</v>
      </c>
      <c r="H31" s="134"/>
      <c r="I31" s="157">
        <f t="shared" si="4"/>
        <v>0</v>
      </c>
      <c r="J31" s="105">
        <f t="shared" si="1"/>
        <v>0</v>
      </c>
      <c r="K31" s="158">
        <f t="shared" si="2"/>
        <v>0</v>
      </c>
      <c r="L31" s="164"/>
    </row>
    <row r="32" spans="1:20" s="306" customFormat="1" hidden="1" x14ac:dyDescent="0.2">
      <c r="A32" s="131"/>
      <c r="B32" s="316"/>
      <c r="C32" s="132"/>
      <c r="D32" s="317"/>
      <c r="E32" s="133"/>
      <c r="F32" s="133"/>
      <c r="G32" s="147">
        <f t="shared" si="0"/>
        <v>0</v>
      </c>
      <c r="H32" s="134"/>
      <c r="I32" s="157">
        <f t="shared" si="4"/>
        <v>0</v>
      </c>
      <c r="J32" s="105">
        <f t="shared" si="1"/>
        <v>0</v>
      </c>
      <c r="K32" s="158">
        <f t="shared" si="2"/>
        <v>0</v>
      </c>
      <c r="L32" s="164"/>
    </row>
    <row r="33" spans="1:12" s="306" customFormat="1" hidden="1" x14ac:dyDescent="0.2">
      <c r="A33" s="131"/>
      <c r="B33" s="316"/>
      <c r="C33" s="132"/>
      <c r="D33" s="317"/>
      <c r="E33" s="133"/>
      <c r="F33" s="133"/>
      <c r="G33" s="147">
        <f t="shared" si="0"/>
        <v>0</v>
      </c>
      <c r="H33" s="134"/>
      <c r="I33" s="157">
        <f t="shared" si="4"/>
        <v>0</v>
      </c>
      <c r="J33" s="105">
        <f t="shared" si="1"/>
        <v>0</v>
      </c>
      <c r="K33" s="158">
        <f t="shared" si="2"/>
        <v>0</v>
      </c>
      <c r="L33" s="164"/>
    </row>
    <row r="34" spans="1:12" s="306" customFormat="1" hidden="1" x14ac:dyDescent="0.2">
      <c r="A34" s="131"/>
      <c r="B34" s="316"/>
      <c r="C34" s="132"/>
      <c r="D34" s="317"/>
      <c r="E34" s="133"/>
      <c r="F34" s="133"/>
      <c r="G34" s="147">
        <f t="shared" si="0"/>
        <v>0</v>
      </c>
      <c r="H34" s="134"/>
      <c r="I34" s="157">
        <f t="shared" si="4"/>
        <v>0</v>
      </c>
      <c r="J34" s="105">
        <f t="shared" si="1"/>
        <v>0</v>
      </c>
      <c r="K34" s="158">
        <f t="shared" si="2"/>
        <v>0</v>
      </c>
      <c r="L34" s="164"/>
    </row>
    <row r="35" spans="1:12" s="306" customFormat="1" hidden="1" x14ac:dyDescent="0.2">
      <c r="A35" s="131"/>
      <c r="B35" s="316"/>
      <c r="C35" s="132"/>
      <c r="D35" s="317"/>
      <c r="E35" s="133"/>
      <c r="F35" s="133"/>
      <c r="G35" s="147">
        <f t="shared" si="0"/>
        <v>0</v>
      </c>
      <c r="H35" s="134"/>
      <c r="I35" s="157">
        <f>IF(H35="Projektentw.",G35,0)</f>
        <v>0</v>
      </c>
      <c r="J35" s="105">
        <f t="shared" si="1"/>
        <v>0</v>
      </c>
      <c r="K35" s="158">
        <f t="shared" si="2"/>
        <v>0</v>
      </c>
      <c r="L35" s="164"/>
    </row>
    <row r="36" spans="1:12" s="306" customFormat="1" hidden="1" x14ac:dyDescent="0.2">
      <c r="A36" s="131"/>
      <c r="B36" s="316"/>
      <c r="C36" s="132"/>
      <c r="D36" s="317"/>
      <c r="E36" s="133"/>
      <c r="F36" s="133"/>
      <c r="G36" s="147">
        <f t="shared" si="0"/>
        <v>0</v>
      </c>
      <c r="H36" s="134"/>
      <c r="I36" s="157">
        <f t="shared" ref="I36:I73" si="5">IF(H36="Projektentw.",G36,0)</f>
        <v>0</v>
      </c>
      <c r="J36" s="105">
        <f t="shared" si="1"/>
        <v>0</v>
      </c>
      <c r="K36" s="158">
        <f t="shared" si="2"/>
        <v>0</v>
      </c>
      <c r="L36" s="164"/>
    </row>
    <row r="37" spans="1:12" s="306" customFormat="1" hidden="1" x14ac:dyDescent="0.2">
      <c r="A37" s="131"/>
      <c r="B37" s="316"/>
      <c r="C37" s="132"/>
      <c r="D37" s="317"/>
      <c r="E37" s="133"/>
      <c r="F37" s="133"/>
      <c r="G37" s="147">
        <f t="shared" si="0"/>
        <v>0</v>
      </c>
      <c r="H37" s="134"/>
      <c r="I37" s="157">
        <f t="shared" si="5"/>
        <v>0</v>
      </c>
      <c r="J37" s="105">
        <f t="shared" si="1"/>
        <v>0</v>
      </c>
      <c r="K37" s="158">
        <f t="shared" si="2"/>
        <v>0</v>
      </c>
      <c r="L37" s="164"/>
    </row>
    <row r="38" spans="1:12" s="306" customFormat="1" hidden="1" x14ac:dyDescent="0.2">
      <c r="A38" s="131"/>
      <c r="B38" s="316"/>
      <c r="C38" s="132"/>
      <c r="D38" s="317"/>
      <c r="E38" s="133"/>
      <c r="F38" s="133"/>
      <c r="G38" s="147">
        <f t="shared" si="0"/>
        <v>0</v>
      </c>
      <c r="H38" s="134"/>
      <c r="I38" s="157">
        <f t="shared" si="5"/>
        <v>0</v>
      </c>
      <c r="J38" s="105">
        <f t="shared" si="1"/>
        <v>0</v>
      </c>
      <c r="K38" s="158">
        <f t="shared" si="2"/>
        <v>0</v>
      </c>
      <c r="L38" s="164"/>
    </row>
    <row r="39" spans="1:12" s="306" customFormat="1" hidden="1" x14ac:dyDescent="0.2">
      <c r="A39" s="131"/>
      <c r="B39" s="316"/>
      <c r="C39" s="132"/>
      <c r="D39" s="317"/>
      <c r="E39" s="133"/>
      <c r="F39" s="133"/>
      <c r="G39" s="147">
        <f t="shared" si="0"/>
        <v>0</v>
      </c>
      <c r="H39" s="134"/>
      <c r="I39" s="157">
        <f t="shared" si="5"/>
        <v>0</v>
      </c>
      <c r="J39" s="105">
        <f t="shared" si="1"/>
        <v>0</v>
      </c>
      <c r="K39" s="158">
        <f t="shared" si="2"/>
        <v>0</v>
      </c>
      <c r="L39" s="164"/>
    </row>
    <row r="40" spans="1:12" s="306" customFormat="1" hidden="1" x14ac:dyDescent="0.2">
      <c r="A40" s="131"/>
      <c r="B40" s="316"/>
      <c r="C40" s="132"/>
      <c r="D40" s="317"/>
      <c r="E40" s="133"/>
      <c r="F40" s="133"/>
      <c r="G40" s="147">
        <f t="shared" si="0"/>
        <v>0</v>
      </c>
      <c r="H40" s="134"/>
      <c r="I40" s="157">
        <f t="shared" si="5"/>
        <v>0</v>
      </c>
      <c r="J40" s="105">
        <f t="shared" si="1"/>
        <v>0</v>
      </c>
      <c r="K40" s="158">
        <f t="shared" si="2"/>
        <v>0</v>
      </c>
      <c r="L40" s="164"/>
    </row>
    <row r="41" spans="1:12" s="306" customFormat="1" hidden="1" x14ac:dyDescent="0.2">
      <c r="A41" s="131"/>
      <c r="B41" s="316"/>
      <c r="C41" s="132"/>
      <c r="D41" s="317"/>
      <c r="E41" s="133"/>
      <c r="F41" s="133"/>
      <c r="G41" s="147">
        <f t="shared" si="0"/>
        <v>0</v>
      </c>
      <c r="H41" s="134"/>
      <c r="I41" s="157">
        <f t="shared" si="5"/>
        <v>0</v>
      </c>
      <c r="J41" s="105">
        <f t="shared" si="1"/>
        <v>0</v>
      </c>
      <c r="K41" s="158">
        <f t="shared" si="2"/>
        <v>0</v>
      </c>
      <c r="L41" s="164"/>
    </row>
    <row r="42" spans="1:12" s="306" customFormat="1" hidden="1" x14ac:dyDescent="0.2">
      <c r="A42" s="131"/>
      <c r="B42" s="316"/>
      <c r="C42" s="132"/>
      <c r="D42" s="317"/>
      <c r="E42" s="133"/>
      <c r="F42" s="133"/>
      <c r="G42" s="147">
        <f t="shared" si="0"/>
        <v>0</v>
      </c>
      <c r="H42" s="134"/>
      <c r="I42" s="157">
        <f t="shared" si="5"/>
        <v>0</v>
      </c>
      <c r="J42" s="105">
        <f t="shared" si="1"/>
        <v>0</v>
      </c>
      <c r="K42" s="158">
        <f t="shared" si="2"/>
        <v>0</v>
      </c>
      <c r="L42" s="164"/>
    </row>
    <row r="43" spans="1:12" s="306" customFormat="1" hidden="1" x14ac:dyDescent="0.2">
      <c r="A43" s="131"/>
      <c r="B43" s="316"/>
      <c r="C43" s="132"/>
      <c r="D43" s="317"/>
      <c r="E43" s="133"/>
      <c r="F43" s="133"/>
      <c r="G43" s="147">
        <f t="shared" si="0"/>
        <v>0</v>
      </c>
      <c r="H43" s="134"/>
      <c r="I43" s="157">
        <f t="shared" si="5"/>
        <v>0</v>
      </c>
      <c r="J43" s="105">
        <f t="shared" si="1"/>
        <v>0</v>
      </c>
      <c r="K43" s="158">
        <f t="shared" si="2"/>
        <v>0</v>
      </c>
      <c r="L43" s="164"/>
    </row>
    <row r="44" spans="1:12" s="306" customFormat="1" hidden="1" x14ac:dyDescent="0.2">
      <c r="A44" s="131"/>
      <c r="B44" s="316"/>
      <c r="C44" s="132"/>
      <c r="D44" s="317"/>
      <c r="E44" s="133"/>
      <c r="F44" s="133"/>
      <c r="G44" s="147">
        <f t="shared" si="0"/>
        <v>0</v>
      </c>
      <c r="H44" s="134"/>
      <c r="I44" s="157">
        <f t="shared" si="5"/>
        <v>0</v>
      </c>
      <c r="J44" s="105">
        <f t="shared" si="1"/>
        <v>0</v>
      </c>
      <c r="K44" s="158">
        <f t="shared" si="2"/>
        <v>0</v>
      </c>
      <c r="L44" s="164"/>
    </row>
    <row r="45" spans="1:12" s="306" customFormat="1" hidden="1" x14ac:dyDescent="0.2">
      <c r="A45" s="131"/>
      <c r="B45" s="316"/>
      <c r="C45" s="132"/>
      <c r="D45" s="317"/>
      <c r="E45" s="133"/>
      <c r="F45" s="133"/>
      <c r="G45" s="147">
        <f t="shared" si="0"/>
        <v>0</v>
      </c>
      <c r="H45" s="134"/>
      <c r="I45" s="157">
        <f t="shared" si="5"/>
        <v>0</v>
      </c>
      <c r="J45" s="105">
        <f t="shared" si="1"/>
        <v>0</v>
      </c>
      <c r="K45" s="158">
        <f t="shared" si="2"/>
        <v>0</v>
      </c>
      <c r="L45" s="164"/>
    </row>
    <row r="46" spans="1:12" s="306" customFormat="1" hidden="1" x14ac:dyDescent="0.2">
      <c r="A46" s="131"/>
      <c r="B46" s="316"/>
      <c r="C46" s="132"/>
      <c r="D46" s="317"/>
      <c r="E46" s="133"/>
      <c r="F46" s="133"/>
      <c r="G46" s="147">
        <f t="shared" si="0"/>
        <v>0</v>
      </c>
      <c r="H46" s="134"/>
      <c r="I46" s="157">
        <f t="shared" si="5"/>
        <v>0</v>
      </c>
      <c r="J46" s="105">
        <f t="shared" si="1"/>
        <v>0</v>
      </c>
      <c r="K46" s="158">
        <f t="shared" si="2"/>
        <v>0</v>
      </c>
      <c r="L46" s="164"/>
    </row>
    <row r="47" spans="1:12" s="306" customFormat="1" hidden="1" x14ac:dyDescent="0.2">
      <c r="A47" s="131"/>
      <c r="B47" s="316"/>
      <c r="C47" s="132"/>
      <c r="D47" s="317"/>
      <c r="E47" s="133"/>
      <c r="F47" s="133"/>
      <c r="G47" s="147">
        <f t="shared" si="0"/>
        <v>0</v>
      </c>
      <c r="H47" s="134"/>
      <c r="I47" s="157">
        <f t="shared" si="5"/>
        <v>0</v>
      </c>
      <c r="J47" s="105">
        <f t="shared" si="1"/>
        <v>0</v>
      </c>
      <c r="K47" s="158">
        <f t="shared" si="2"/>
        <v>0</v>
      </c>
      <c r="L47" s="164"/>
    </row>
    <row r="48" spans="1:12" s="306" customFormat="1" hidden="1" x14ac:dyDescent="0.2">
      <c r="A48" s="131"/>
      <c r="B48" s="316"/>
      <c r="C48" s="132"/>
      <c r="D48" s="317"/>
      <c r="E48" s="133"/>
      <c r="F48" s="133"/>
      <c r="G48" s="147">
        <f t="shared" si="0"/>
        <v>0</v>
      </c>
      <c r="H48" s="134"/>
      <c r="I48" s="157">
        <f t="shared" si="5"/>
        <v>0</v>
      </c>
      <c r="J48" s="105">
        <f t="shared" si="1"/>
        <v>0</v>
      </c>
      <c r="K48" s="158">
        <f t="shared" si="2"/>
        <v>0</v>
      </c>
      <c r="L48" s="164"/>
    </row>
    <row r="49" spans="1:12" s="306" customFormat="1" hidden="1" collapsed="1" x14ac:dyDescent="0.2">
      <c r="A49" s="131"/>
      <c r="B49" s="316"/>
      <c r="C49" s="132"/>
      <c r="D49" s="317"/>
      <c r="E49" s="133"/>
      <c r="F49" s="133"/>
      <c r="G49" s="147">
        <f t="shared" si="0"/>
        <v>0</v>
      </c>
      <c r="H49" s="134"/>
      <c r="I49" s="157">
        <f t="shared" si="5"/>
        <v>0</v>
      </c>
      <c r="J49" s="105">
        <f t="shared" si="1"/>
        <v>0</v>
      </c>
      <c r="K49" s="158">
        <f t="shared" si="2"/>
        <v>0</v>
      </c>
      <c r="L49" s="164"/>
    </row>
    <row r="50" spans="1:12" s="306" customFormat="1" hidden="1" x14ac:dyDescent="0.2">
      <c r="A50" s="131"/>
      <c r="B50" s="316"/>
      <c r="C50" s="132"/>
      <c r="D50" s="317"/>
      <c r="E50" s="133"/>
      <c r="F50" s="133"/>
      <c r="G50" s="147">
        <f t="shared" si="0"/>
        <v>0</v>
      </c>
      <c r="H50" s="134"/>
      <c r="I50" s="157">
        <f t="shared" si="5"/>
        <v>0</v>
      </c>
      <c r="J50" s="105">
        <f t="shared" si="1"/>
        <v>0</v>
      </c>
      <c r="K50" s="158">
        <f t="shared" si="2"/>
        <v>0</v>
      </c>
      <c r="L50" s="164"/>
    </row>
    <row r="51" spans="1:12" s="306" customFormat="1" hidden="1" x14ac:dyDescent="0.2">
      <c r="A51" s="131"/>
      <c r="B51" s="316"/>
      <c r="C51" s="132"/>
      <c r="D51" s="317"/>
      <c r="E51" s="133"/>
      <c r="F51" s="133"/>
      <c r="G51" s="147">
        <f t="shared" si="0"/>
        <v>0</v>
      </c>
      <c r="H51" s="134"/>
      <c r="I51" s="157">
        <f t="shared" si="5"/>
        <v>0</v>
      </c>
      <c r="J51" s="105">
        <f t="shared" si="1"/>
        <v>0</v>
      </c>
      <c r="K51" s="158">
        <f t="shared" si="2"/>
        <v>0</v>
      </c>
      <c r="L51" s="164"/>
    </row>
    <row r="52" spans="1:12" s="306" customFormat="1" hidden="1" x14ac:dyDescent="0.2">
      <c r="A52" s="131"/>
      <c r="B52" s="316"/>
      <c r="C52" s="132"/>
      <c r="D52" s="317"/>
      <c r="E52" s="133"/>
      <c r="F52" s="133"/>
      <c r="G52" s="147">
        <f t="shared" si="0"/>
        <v>0</v>
      </c>
      <c r="H52" s="134"/>
      <c r="I52" s="157">
        <f t="shared" si="5"/>
        <v>0</v>
      </c>
      <c r="J52" s="105">
        <f t="shared" si="1"/>
        <v>0</v>
      </c>
      <c r="K52" s="158">
        <f t="shared" si="2"/>
        <v>0</v>
      </c>
      <c r="L52" s="164"/>
    </row>
    <row r="53" spans="1:12" s="306" customFormat="1" hidden="1" x14ac:dyDescent="0.2">
      <c r="A53" s="131"/>
      <c r="B53" s="316"/>
      <c r="C53" s="132"/>
      <c r="D53" s="317"/>
      <c r="E53" s="133"/>
      <c r="F53" s="133"/>
      <c r="G53" s="147">
        <f t="shared" si="0"/>
        <v>0</v>
      </c>
      <c r="H53" s="134"/>
      <c r="I53" s="157">
        <f t="shared" si="5"/>
        <v>0</v>
      </c>
      <c r="J53" s="105">
        <f t="shared" si="1"/>
        <v>0</v>
      </c>
      <c r="K53" s="158">
        <f t="shared" si="2"/>
        <v>0</v>
      </c>
      <c r="L53" s="164"/>
    </row>
    <row r="54" spans="1:12" s="306" customFormat="1" hidden="1" x14ac:dyDescent="0.2">
      <c r="A54" s="131"/>
      <c r="B54" s="316"/>
      <c r="C54" s="132"/>
      <c r="D54" s="317"/>
      <c r="E54" s="133"/>
      <c r="F54" s="133"/>
      <c r="G54" s="147">
        <f t="shared" si="0"/>
        <v>0</v>
      </c>
      <c r="H54" s="134"/>
      <c r="I54" s="157">
        <f t="shared" si="5"/>
        <v>0</v>
      </c>
      <c r="J54" s="105">
        <f t="shared" si="1"/>
        <v>0</v>
      </c>
      <c r="K54" s="158">
        <f t="shared" si="2"/>
        <v>0</v>
      </c>
      <c r="L54" s="164"/>
    </row>
    <row r="55" spans="1:12" s="306" customFormat="1" hidden="1" x14ac:dyDescent="0.2">
      <c r="A55" s="131"/>
      <c r="B55" s="316"/>
      <c r="C55" s="132"/>
      <c r="D55" s="317"/>
      <c r="E55" s="133"/>
      <c r="F55" s="133"/>
      <c r="G55" s="147">
        <f t="shared" si="0"/>
        <v>0</v>
      </c>
      <c r="H55" s="134"/>
      <c r="I55" s="157">
        <f t="shared" si="5"/>
        <v>0</v>
      </c>
      <c r="J55" s="105">
        <f t="shared" si="1"/>
        <v>0</v>
      </c>
      <c r="K55" s="158">
        <f t="shared" si="2"/>
        <v>0</v>
      </c>
      <c r="L55" s="164"/>
    </row>
    <row r="56" spans="1:12" s="306" customFormat="1" hidden="1" x14ac:dyDescent="0.2">
      <c r="A56" s="131"/>
      <c r="B56" s="316"/>
      <c r="C56" s="132"/>
      <c r="D56" s="317"/>
      <c r="E56" s="133"/>
      <c r="F56" s="133"/>
      <c r="G56" s="147">
        <f t="shared" si="0"/>
        <v>0</v>
      </c>
      <c r="H56" s="134"/>
      <c r="I56" s="157">
        <f t="shared" si="5"/>
        <v>0</v>
      </c>
      <c r="J56" s="105">
        <f t="shared" si="1"/>
        <v>0</v>
      </c>
      <c r="K56" s="158">
        <f t="shared" si="2"/>
        <v>0</v>
      </c>
      <c r="L56" s="164"/>
    </row>
    <row r="57" spans="1:12" s="306" customFormat="1" hidden="1" x14ac:dyDescent="0.2">
      <c r="A57" s="131"/>
      <c r="B57" s="316"/>
      <c r="C57" s="132"/>
      <c r="D57" s="317"/>
      <c r="E57" s="133"/>
      <c r="F57" s="133"/>
      <c r="G57" s="147">
        <f t="shared" si="0"/>
        <v>0</v>
      </c>
      <c r="H57" s="134"/>
      <c r="I57" s="157">
        <f t="shared" si="5"/>
        <v>0</v>
      </c>
      <c r="J57" s="105">
        <f t="shared" si="1"/>
        <v>0</v>
      </c>
      <c r="K57" s="158">
        <f t="shared" si="2"/>
        <v>0</v>
      </c>
      <c r="L57" s="164"/>
    </row>
    <row r="58" spans="1:12" s="306" customFormat="1" hidden="1" x14ac:dyDescent="0.2">
      <c r="A58" s="131"/>
      <c r="B58" s="316"/>
      <c r="C58" s="132"/>
      <c r="D58" s="317"/>
      <c r="E58" s="133"/>
      <c r="F58" s="133"/>
      <c r="G58" s="147">
        <f t="shared" si="0"/>
        <v>0</v>
      </c>
      <c r="H58" s="134"/>
      <c r="I58" s="157">
        <f t="shared" si="5"/>
        <v>0</v>
      </c>
      <c r="J58" s="105">
        <f t="shared" si="1"/>
        <v>0</v>
      </c>
      <c r="K58" s="158">
        <f t="shared" si="2"/>
        <v>0</v>
      </c>
      <c r="L58" s="164"/>
    </row>
    <row r="59" spans="1:12" s="306" customFormat="1" hidden="1" x14ac:dyDescent="0.2">
      <c r="A59" s="131"/>
      <c r="B59" s="316"/>
      <c r="C59" s="132"/>
      <c r="D59" s="317"/>
      <c r="E59" s="133"/>
      <c r="F59" s="133"/>
      <c r="G59" s="147">
        <f t="shared" si="0"/>
        <v>0</v>
      </c>
      <c r="H59" s="134"/>
      <c r="I59" s="157">
        <f t="shared" si="5"/>
        <v>0</v>
      </c>
      <c r="J59" s="105">
        <f t="shared" si="1"/>
        <v>0</v>
      </c>
      <c r="K59" s="158">
        <f t="shared" si="2"/>
        <v>0</v>
      </c>
      <c r="L59" s="164"/>
    </row>
    <row r="60" spans="1:12" s="306" customFormat="1" hidden="1" x14ac:dyDescent="0.2">
      <c r="A60" s="131"/>
      <c r="B60" s="316"/>
      <c r="C60" s="132"/>
      <c r="D60" s="317"/>
      <c r="E60" s="133"/>
      <c r="F60" s="133"/>
      <c r="G60" s="147">
        <f t="shared" si="0"/>
        <v>0</v>
      </c>
      <c r="H60" s="134"/>
      <c r="I60" s="157">
        <f t="shared" si="5"/>
        <v>0</v>
      </c>
      <c r="J60" s="105">
        <f t="shared" si="1"/>
        <v>0</v>
      </c>
      <c r="K60" s="158">
        <f t="shared" si="2"/>
        <v>0</v>
      </c>
      <c r="L60" s="164"/>
    </row>
    <row r="61" spans="1:12" s="306" customFormat="1" hidden="1" collapsed="1" x14ac:dyDescent="0.2">
      <c r="A61" s="131"/>
      <c r="B61" s="316"/>
      <c r="C61" s="132"/>
      <c r="D61" s="317"/>
      <c r="E61" s="133"/>
      <c r="F61" s="133"/>
      <c r="G61" s="147">
        <f t="shared" si="0"/>
        <v>0</v>
      </c>
      <c r="H61" s="134"/>
      <c r="I61" s="157">
        <f t="shared" si="5"/>
        <v>0</v>
      </c>
      <c r="J61" s="105">
        <f t="shared" si="1"/>
        <v>0</v>
      </c>
      <c r="K61" s="158">
        <f t="shared" si="2"/>
        <v>0</v>
      </c>
      <c r="L61" s="164"/>
    </row>
    <row r="62" spans="1:12" s="306" customFormat="1" hidden="1" x14ac:dyDescent="0.2">
      <c r="A62" s="131"/>
      <c r="B62" s="316"/>
      <c r="C62" s="132"/>
      <c r="D62" s="317"/>
      <c r="E62" s="133"/>
      <c r="F62" s="133"/>
      <c r="G62" s="147">
        <f t="shared" si="0"/>
        <v>0</v>
      </c>
      <c r="H62" s="134"/>
      <c r="I62" s="157">
        <f t="shared" si="5"/>
        <v>0</v>
      </c>
      <c r="J62" s="105">
        <f t="shared" si="1"/>
        <v>0</v>
      </c>
      <c r="K62" s="158">
        <f t="shared" si="2"/>
        <v>0</v>
      </c>
      <c r="L62" s="164"/>
    </row>
    <row r="63" spans="1:12" s="306" customFormat="1" hidden="1" x14ac:dyDescent="0.2">
      <c r="A63" s="131"/>
      <c r="B63" s="316"/>
      <c r="C63" s="132"/>
      <c r="D63" s="317"/>
      <c r="E63" s="133"/>
      <c r="F63" s="133"/>
      <c r="G63" s="147">
        <f t="shared" si="0"/>
        <v>0</v>
      </c>
      <c r="H63" s="134"/>
      <c r="I63" s="157">
        <f t="shared" si="5"/>
        <v>0</v>
      </c>
      <c r="J63" s="105">
        <f t="shared" si="1"/>
        <v>0</v>
      </c>
      <c r="K63" s="158">
        <f t="shared" si="2"/>
        <v>0</v>
      </c>
      <c r="L63" s="164"/>
    </row>
    <row r="64" spans="1:12" s="306" customFormat="1" hidden="1" x14ac:dyDescent="0.2">
      <c r="A64" s="131"/>
      <c r="B64" s="316"/>
      <c r="C64" s="132"/>
      <c r="D64" s="317"/>
      <c r="E64" s="133"/>
      <c r="F64" s="133"/>
      <c r="G64" s="147">
        <f t="shared" si="0"/>
        <v>0</v>
      </c>
      <c r="H64" s="134"/>
      <c r="I64" s="157">
        <f t="shared" si="5"/>
        <v>0</v>
      </c>
      <c r="J64" s="105">
        <f t="shared" si="1"/>
        <v>0</v>
      </c>
      <c r="K64" s="158">
        <f t="shared" si="2"/>
        <v>0</v>
      </c>
      <c r="L64" s="164"/>
    </row>
    <row r="65" spans="1:12" s="306" customFormat="1" hidden="1" x14ac:dyDescent="0.2">
      <c r="A65" s="131"/>
      <c r="B65" s="316"/>
      <c r="C65" s="132"/>
      <c r="D65" s="317"/>
      <c r="E65" s="133"/>
      <c r="F65" s="133"/>
      <c r="G65" s="147">
        <f t="shared" si="0"/>
        <v>0</v>
      </c>
      <c r="H65" s="134"/>
      <c r="I65" s="157">
        <f t="shared" si="5"/>
        <v>0</v>
      </c>
      <c r="J65" s="105">
        <f t="shared" si="1"/>
        <v>0</v>
      </c>
      <c r="K65" s="158">
        <f t="shared" si="2"/>
        <v>0</v>
      </c>
      <c r="L65" s="164"/>
    </row>
    <row r="66" spans="1:12" s="306" customFormat="1" hidden="1" x14ac:dyDescent="0.2">
      <c r="A66" s="131"/>
      <c r="B66" s="316"/>
      <c r="C66" s="132"/>
      <c r="D66" s="317"/>
      <c r="E66" s="133"/>
      <c r="F66" s="133"/>
      <c r="G66" s="147">
        <f t="shared" si="0"/>
        <v>0</v>
      </c>
      <c r="H66" s="134"/>
      <c r="I66" s="157">
        <f t="shared" si="5"/>
        <v>0</v>
      </c>
      <c r="J66" s="105">
        <f t="shared" si="1"/>
        <v>0</v>
      </c>
      <c r="K66" s="158">
        <f t="shared" si="2"/>
        <v>0</v>
      </c>
      <c r="L66" s="164"/>
    </row>
    <row r="67" spans="1:12" s="306" customFormat="1" hidden="1" x14ac:dyDescent="0.2">
      <c r="A67" s="131"/>
      <c r="B67" s="316"/>
      <c r="C67" s="132"/>
      <c r="D67" s="317"/>
      <c r="E67" s="133"/>
      <c r="F67" s="133"/>
      <c r="G67" s="147">
        <f t="shared" si="0"/>
        <v>0</v>
      </c>
      <c r="H67" s="134"/>
      <c r="I67" s="157">
        <f t="shared" si="5"/>
        <v>0</v>
      </c>
      <c r="J67" s="105">
        <f t="shared" si="1"/>
        <v>0</v>
      </c>
      <c r="K67" s="158">
        <f t="shared" si="2"/>
        <v>0</v>
      </c>
      <c r="L67" s="164"/>
    </row>
    <row r="68" spans="1:12" s="306" customFormat="1" hidden="1" x14ac:dyDescent="0.2">
      <c r="A68" s="131"/>
      <c r="B68" s="316"/>
      <c r="C68" s="132"/>
      <c r="D68" s="317"/>
      <c r="E68" s="133"/>
      <c r="F68" s="133"/>
      <c r="G68" s="147">
        <f t="shared" si="0"/>
        <v>0</v>
      </c>
      <c r="H68" s="134"/>
      <c r="I68" s="157">
        <f t="shared" si="5"/>
        <v>0</v>
      </c>
      <c r="J68" s="105">
        <f t="shared" si="1"/>
        <v>0</v>
      </c>
      <c r="K68" s="158">
        <f t="shared" si="2"/>
        <v>0</v>
      </c>
      <c r="L68" s="164"/>
    </row>
    <row r="69" spans="1:12" s="306" customFormat="1" hidden="1" x14ac:dyDescent="0.2">
      <c r="A69" s="131"/>
      <c r="B69" s="316"/>
      <c r="C69" s="132"/>
      <c r="D69" s="317"/>
      <c r="E69" s="133"/>
      <c r="F69" s="133"/>
      <c r="G69" s="147">
        <f t="shared" si="0"/>
        <v>0</v>
      </c>
      <c r="H69" s="134"/>
      <c r="I69" s="157">
        <f t="shared" si="5"/>
        <v>0</v>
      </c>
      <c r="J69" s="105">
        <f t="shared" si="1"/>
        <v>0</v>
      </c>
      <c r="K69" s="158">
        <f t="shared" si="2"/>
        <v>0</v>
      </c>
      <c r="L69" s="164"/>
    </row>
    <row r="70" spans="1:12" s="306" customFormat="1" hidden="1" x14ac:dyDescent="0.2">
      <c r="A70" s="131"/>
      <c r="B70" s="316"/>
      <c r="C70" s="132"/>
      <c r="D70" s="317"/>
      <c r="E70" s="133"/>
      <c r="F70" s="133"/>
      <c r="G70" s="147">
        <f t="shared" si="0"/>
        <v>0</v>
      </c>
      <c r="H70" s="134"/>
      <c r="I70" s="157">
        <f t="shared" si="5"/>
        <v>0</v>
      </c>
      <c r="J70" s="105">
        <f t="shared" si="1"/>
        <v>0</v>
      </c>
      <c r="K70" s="158">
        <f t="shared" si="2"/>
        <v>0</v>
      </c>
      <c r="L70" s="164"/>
    </row>
    <row r="71" spans="1:12" s="306" customFormat="1" hidden="1" x14ac:dyDescent="0.2">
      <c r="A71" s="131"/>
      <c r="B71" s="316"/>
      <c r="C71" s="132"/>
      <c r="D71" s="317"/>
      <c r="E71" s="133"/>
      <c r="F71" s="133"/>
      <c r="G71" s="147">
        <f t="shared" si="0"/>
        <v>0</v>
      </c>
      <c r="H71" s="134"/>
      <c r="I71" s="157">
        <f t="shared" si="5"/>
        <v>0</v>
      </c>
      <c r="J71" s="105">
        <f t="shared" si="1"/>
        <v>0</v>
      </c>
      <c r="K71" s="158">
        <f t="shared" si="2"/>
        <v>0</v>
      </c>
      <c r="L71" s="164"/>
    </row>
    <row r="72" spans="1:12" s="306" customFormat="1" hidden="1" x14ac:dyDescent="0.2">
      <c r="A72" s="131"/>
      <c r="B72" s="316"/>
      <c r="C72" s="132"/>
      <c r="D72" s="317"/>
      <c r="E72" s="133"/>
      <c r="F72" s="133"/>
      <c r="G72" s="147">
        <f t="shared" si="0"/>
        <v>0</v>
      </c>
      <c r="H72" s="134"/>
      <c r="I72" s="157">
        <f t="shared" si="5"/>
        <v>0</v>
      </c>
      <c r="J72" s="105">
        <f t="shared" si="1"/>
        <v>0</v>
      </c>
      <c r="K72" s="158">
        <f t="shared" si="2"/>
        <v>0</v>
      </c>
      <c r="L72" s="164"/>
    </row>
    <row r="73" spans="1:12" s="306" customFormat="1" ht="15" thickBot="1" x14ac:dyDescent="0.25">
      <c r="A73" s="135"/>
      <c r="B73" s="320"/>
      <c r="C73" s="136"/>
      <c r="D73" s="321"/>
      <c r="E73" s="137"/>
      <c r="F73" s="252"/>
      <c r="G73" s="219">
        <f t="shared" si="0"/>
        <v>0</v>
      </c>
      <c r="H73" s="220"/>
      <c r="I73" s="157">
        <f t="shared" si="5"/>
        <v>0</v>
      </c>
      <c r="J73" s="159">
        <f t="shared" si="1"/>
        <v>0</v>
      </c>
      <c r="K73" s="160">
        <f t="shared" si="2"/>
        <v>0</v>
      </c>
      <c r="L73" s="165"/>
    </row>
    <row r="74" spans="1:12" s="306" customFormat="1" ht="16.5" collapsed="1" thickBot="1" x14ac:dyDescent="0.25">
      <c r="A74" s="138"/>
      <c r="B74" s="138"/>
      <c r="C74" s="138"/>
      <c r="D74" s="139" t="s">
        <v>2</v>
      </c>
      <c r="E74" s="322">
        <f>SUM(E13:E73)</f>
        <v>0</v>
      </c>
      <c r="F74" s="140"/>
      <c r="G74" s="139"/>
      <c r="H74" s="139" t="s">
        <v>2</v>
      </c>
      <c r="I74" s="161">
        <f t="shared" ref="I74:K74" si="6">SUM(I13:I73)</f>
        <v>0</v>
      </c>
      <c r="J74" s="161">
        <f t="shared" si="6"/>
        <v>0</v>
      </c>
      <c r="K74" s="161">
        <f t="shared" si="6"/>
        <v>0</v>
      </c>
      <c r="L74" s="138"/>
    </row>
    <row r="75" spans="1:12" s="306" customFormat="1" ht="12.75" customHeight="1" x14ac:dyDescent="0.2">
      <c r="A75" s="138"/>
      <c r="B75" s="323"/>
      <c r="C75" s="138"/>
      <c r="D75" s="139"/>
      <c r="E75" s="324"/>
      <c r="F75" s="140"/>
      <c r="G75" s="139"/>
      <c r="H75" s="139"/>
      <c r="I75" s="325"/>
      <c r="J75" s="325"/>
      <c r="K75" s="325"/>
      <c r="L75" s="326"/>
    </row>
    <row r="76" spans="1:12" s="306" customFormat="1" ht="12.75" customHeight="1" x14ac:dyDescent="0.2">
      <c r="B76" s="327"/>
      <c r="I76" s="328"/>
      <c r="J76" s="329"/>
      <c r="K76" s="329"/>
      <c r="L76" s="328"/>
    </row>
    <row r="77" spans="1:12" s="306" customFormat="1" ht="5.25" customHeight="1" x14ac:dyDescent="0.2"/>
    <row r="78" spans="1:12" s="306" customFormat="1" ht="31.5" customHeight="1" x14ac:dyDescent="0.25">
      <c r="A78" s="446" t="s">
        <v>137</v>
      </c>
      <c r="B78" s="446"/>
      <c r="C78" s="446"/>
      <c r="D78" s="446"/>
      <c r="E78" s="446"/>
      <c r="F78" s="446"/>
      <c r="G78" s="446"/>
      <c r="H78" s="446"/>
      <c r="I78" s="446"/>
      <c r="J78" s="446"/>
      <c r="K78" s="447"/>
      <c r="L78" s="448"/>
    </row>
  </sheetData>
  <sheetProtection formatColumns="0" formatRows="0" insertColumns="0" insertRows="0"/>
  <mergeCells count="9">
    <mergeCell ref="L11:L12"/>
    <mergeCell ref="A78:L78"/>
    <mergeCell ref="A2:M2"/>
    <mergeCell ref="A4:I4"/>
    <mergeCell ref="I10:K10"/>
    <mergeCell ref="E11:E12"/>
    <mergeCell ref="E6:G6"/>
    <mergeCell ref="E7:G7"/>
    <mergeCell ref="E8:G8"/>
  </mergeCells>
  <conditionalFormatting sqref="G13:G73">
    <cfRule type="expression" dxfId="4" priority="1">
      <formula>AND(E13&gt;0,G13&lt;E13*F13)</formula>
    </cfRule>
  </conditionalFormatting>
  <dataValidations count="2">
    <dataValidation type="list" allowBlank="1" showInputMessage="1" showErrorMessage="1" sqref="H13:H73">
      <formula1>"Projektentw., Produktion, Vertrieb"</formula1>
    </dataValidation>
    <dataValidation type="list" allowBlank="1" showInputMessage="1" showErrorMessage="1" sqref="F13:F73">
      <formula1>"13, 18,24"</formula1>
    </dataValidation>
  </dataValidations>
  <pageMargins left="0.70866141732283472" right="0.70866141732283472" top="0.78740157480314965" bottom="0.78740157480314965" header="0.31496062992125984" footer="0.31496062992125984"/>
  <pageSetup paperSize="9" scale="94" orientation="landscape" r:id="rId1"/>
  <headerFooter>
    <oddFooter>&amp;C&amp;A&amp;RStand: 26.02.2020</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76"/>
  <sheetViews>
    <sheetView topLeftCell="A12" zoomScale="115" zoomScaleNormal="115" workbookViewId="0">
      <selection activeCell="A76" sqref="A76:L76"/>
    </sheetView>
  </sheetViews>
  <sheetFormatPr baseColWidth="10" defaultRowHeight="15" x14ac:dyDescent="0.25"/>
  <cols>
    <col min="1" max="1" width="4" style="23" customWidth="1"/>
    <col min="2" max="2" width="5.85546875" style="23" customWidth="1"/>
    <col min="3" max="3" width="15.140625" style="23" customWidth="1"/>
    <col min="4" max="4" width="12" style="23" customWidth="1"/>
    <col min="5" max="5" width="9.42578125" style="23" customWidth="1"/>
    <col min="6" max="6" width="10.5703125" style="23" customWidth="1"/>
    <col min="7" max="10" width="10.85546875" style="23" customWidth="1"/>
    <col min="11" max="11" width="11" style="23" customWidth="1"/>
    <col min="12" max="12" width="13.7109375" style="23" customWidth="1"/>
    <col min="13" max="13" width="9.140625" style="23" customWidth="1"/>
    <col min="14" max="16384" width="11.42578125" style="23"/>
  </cols>
  <sheetData>
    <row r="1" spans="1:14" s="22" customFormat="1" x14ac:dyDescent="0.25">
      <c r="A1" s="244" t="s">
        <v>100</v>
      </c>
      <c r="B1" s="56"/>
      <c r="C1" s="57"/>
    </row>
    <row r="2" spans="1:14" s="306" customFormat="1" ht="25.5" customHeight="1" x14ac:dyDescent="0.25">
      <c r="A2" s="449" t="s">
        <v>149</v>
      </c>
      <c r="B2" s="450"/>
      <c r="C2" s="450"/>
      <c r="D2" s="450"/>
      <c r="E2" s="450"/>
      <c r="F2" s="450"/>
      <c r="G2" s="450"/>
      <c r="H2" s="450"/>
      <c r="I2" s="448"/>
      <c r="J2" s="448"/>
      <c r="K2" s="448"/>
      <c r="L2" s="448"/>
      <c r="M2" s="448"/>
    </row>
    <row r="3" spans="1:14" s="24" customFormat="1" ht="15.75" x14ac:dyDescent="0.25">
      <c r="A3" s="1"/>
      <c r="B3" s="167"/>
      <c r="C3" s="167"/>
      <c r="D3" s="142"/>
      <c r="E3" s="168"/>
      <c r="F3" s="168"/>
      <c r="G3" s="168"/>
      <c r="H3" s="2"/>
      <c r="I3" s="2"/>
      <c r="J3" s="8" t="s">
        <v>39</v>
      </c>
      <c r="K3" s="9"/>
      <c r="L3" s="9"/>
      <c r="M3" s="23"/>
    </row>
    <row r="4" spans="1:14" ht="15.75" x14ac:dyDescent="0.25">
      <c r="A4" s="451" t="s">
        <v>11</v>
      </c>
      <c r="B4" s="451"/>
      <c r="C4" s="451"/>
      <c r="D4" s="451"/>
      <c r="E4" s="451"/>
      <c r="F4" s="451"/>
      <c r="G4" s="451"/>
      <c r="H4" s="451"/>
      <c r="I4" s="451"/>
      <c r="J4" s="169"/>
      <c r="K4" s="169"/>
      <c r="L4" s="169"/>
    </row>
    <row r="5" spans="1:14" s="24" customFormat="1" ht="15.75" x14ac:dyDescent="0.25">
      <c r="A5" s="1"/>
      <c r="B5" s="167"/>
      <c r="C5" s="167"/>
      <c r="D5" s="142"/>
      <c r="E5" s="168"/>
      <c r="F5" s="168"/>
      <c r="G5" s="168"/>
      <c r="H5" s="2"/>
      <c r="I5" s="2"/>
      <c r="J5" s="2"/>
      <c r="K5" s="169"/>
      <c r="L5" s="166"/>
      <c r="M5" s="23"/>
    </row>
    <row r="6" spans="1:14" s="24" customFormat="1" ht="15.75" x14ac:dyDescent="0.25">
      <c r="A6" s="6" t="s">
        <v>4</v>
      </c>
      <c r="B6" s="167"/>
      <c r="C6" s="166"/>
      <c r="E6" s="170">
        <f>Gesamtübersicht!B6</f>
        <v>0</v>
      </c>
      <c r="F6" s="171"/>
      <c r="G6" s="172"/>
      <c r="H6" s="4"/>
      <c r="I6" s="4"/>
      <c r="K6" s="7" t="s">
        <v>10</v>
      </c>
      <c r="L6" s="34">
        <f>Gesamtübersicht!$C$2</f>
        <v>0</v>
      </c>
      <c r="M6" s="23"/>
    </row>
    <row r="7" spans="1:14" s="24" customFormat="1" ht="15.75" x14ac:dyDescent="0.25">
      <c r="A7" s="6" t="s">
        <v>5</v>
      </c>
      <c r="B7" s="167"/>
      <c r="C7" s="166"/>
      <c r="E7" s="170">
        <f>Gesamtübersicht!B7</f>
        <v>0</v>
      </c>
      <c r="F7" s="171"/>
      <c r="G7" s="172"/>
      <c r="H7" s="5"/>
      <c r="I7" s="5"/>
      <c r="J7" s="5"/>
      <c r="K7" s="3"/>
      <c r="L7" s="166"/>
      <c r="M7" s="23"/>
    </row>
    <row r="8" spans="1:14" s="24" customFormat="1" ht="15.75" x14ac:dyDescent="0.25">
      <c r="A8" s="6" t="s">
        <v>6</v>
      </c>
      <c r="B8" s="167"/>
      <c r="C8" s="166"/>
      <c r="E8" s="170">
        <f>Gesamtübersicht!B8</f>
        <v>0</v>
      </c>
      <c r="F8" s="171"/>
      <c r="G8" s="172"/>
      <c r="H8" s="4"/>
      <c r="I8" s="4"/>
      <c r="J8" s="4"/>
      <c r="K8" s="173"/>
      <c r="L8" s="166"/>
      <c r="M8" s="23"/>
    </row>
    <row r="9" spans="1:14" s="24" customFormat="1" ht="16.5" thickBot="1" x14ac:dyDescent="0.3">
      <c r="A9" s="6"/>
      <c r="B9" s="167"/>
      <c r="C9" s="142"/>
      <c r="D9" s="174"/>
      <c r="E9" s="174"/>
      <c r="F9" s="166"/>
      <c r="G9" s="166"/>
      <c r="H9" s="4"/>
      <c r="I9" s="4"/>
      <c r="J9" s="4"/>
      <c r="K9" s="173"/>
      <c r="L9" s="166"/>
      <c r="M9" s="23"/>
    </row>
    <row r="10" spans="1:14" s="24" customFormat="1" ht="16.5" thickBot="1" x14ac:dyDescent="0.3">
      <c r="A10" s="1"/>
      <c r="B10" s="59"/>
      <c r="C10" s="331"/>
      <c r="D10" s="331"/>
      <c r="E10" s="142"/>
      <c r="F10" s="142"/>
      <c r="G10" s="2"/>
      <c r="H10" s="2"/>
      <c r="I10" s="452" t="s">
        <v>151</v>
      </c>
      <c r="J10" s="453"/>
      <c r="K10" s="454"/>
      <c r="L10" s="305"/>
      <c r="M10" s="23"/>
      <c r="N10" s="23"/>
    </row>
    <row r="11" spans="1:14" s="162" customFormat="1" ht="51.75" customHeight="1" x14ac:dyDescent="0.25">
      <c r="A11" s="148" t="s">
        <v>1</v>
      </c>
      <c r="B11" s="308" t="s">
        <v>136</v>
      </c>
      <c r="C11" s="149" t="s">
        <v>12</v>
      </c>
      <c r="D11" s="149" t="s">
        <v>23</v>
      </c>
      <c r="E11" s="461" t="s">
        <v>138</v>
      </c>
      <c r="F11" s="149" t="s">
        <v>173</v>
      </c>
      <c r="G11" s="297" t="s">
        <v>78</v>
      </c>
      <c r="H11" s="175" t="s">
        <v>27</v>
      </c>
      <c r="I11" s="148" t="s">
        <v>103</v>
      </c>
      <c r="J11" s="149" t="s">
        <v>103</v>
      </c>
      <c r="K11" s="150" t="s">
        <v>103</v>
      </c>
      <c r="L11" s="444" t="s">
        <v>8</v>
      </c>
    </row>
    <row r="12" spans="1:14" ht="30" customHeight="1" thickBot="1" x14ac:dyDescent="0.3">
      <c r="A12" s="151"/>
      <c r="B12" s="310"/>
      <c r="C12" s="176"/>
      <c r="D12" s="177" t="s">
        <v>48</v>
      </c>
      <c r="E12" s="462"/>
      <c r="F12" s="419" t="s">
        <v>53</v>
      </c>
      <c r="G12" s="258" t="s">
        <v>53</v>
      </c>
      <c r="H12" s="259"/>
      <c r="I12" s="151" t="s">
        <v>25</v>
      </c>
      <c r="J12" s="152" t="s">
        <v>17</v>
      </c>
      <c r="K12" s="153" t="s">
        <v>18</v>
      </c>
      <c r="L12" s="445"/>
    </row>
    <row r="13" spans="1:14" ht="15.75" customHeight="1" x14ac:dyDescent="0.25">
      <c r="A13" s="332"/>
      <c r="B13" s="333"/>
      <c r="C13" s="334"/>
      <c r="D13" s="335"/>
      <c r="E13" s="336"/>
      <c r="F13" s="336"/>
      <c r="G13" s="314">
        <f t="shared" ref="G13:G73" si="0">IF(AND(F13=13,E13*F13&gt;=2260),2260,IF(AND(F13=18,F13*E13&gt;=3135),3135,IF(AND(F13=24,F13*E13&gt;=4160),4160,F13*E13)))</f>
        <v>0</v>
      </c>
      <c r="H13" s="337"/>
      <c r="I13" s="178">
        <f>IF(H13="Projektentw.",G13,0)</f>
        <v>0</v>
      </c>
      <c r="J13" s="179">
        <f>IF(H13="Produktion",G13,0)</f>
        <v>0</v>
      </c>
      <c r="K13" s="156">
        <f>IF(H13="Vertrieb",G13,0)</f>
        <v>0</v>
      </c>
      <c r="L13" s="163"/>
    </row>
    <row r="14" spans="1:14" ht="15.75" customHeight="1" x14ac:dyDescent="0.25">
      <c r="A14" s="338"/>
      <c r="B14" s="339"/>
      <c r="C14" s="340"/>
      <c r="D14" s="341"/>
      <c r="E14" s="342"/>
      <c r="F14" s="342"/>
      <c r="G14" s="314">
        <f t="shared" si="0"/>
        <v>0</v>
      </c>
      <c r="H14" s="343"/>
      <c r="I14" s="157">
        <f t="shared" ref="I14:I73" si="1">IF(H14="Projektentw.",G14,0)</f>
        <v>0</v>
      </c>
      <c r="J14" s="105">
        <f t="shared" ref="J14:J73" si="2">IF(H14="Produktion",G14,0)</f>
        <v>0</v>
      </c>
      <c r="K14" s="158">
        <f t="shared" ref="K14:K73" si="3">IF(H14="Vertrieb",G14,0)</f>
        <v>0</v>
      </c>
      <c r="L14" s="164"/>
    </row>
    <row r="15" spans="1:14" ht="15.75" customHeight="1" x14ac:dyDescent="0.25">
      <c r="A15" s="338"/>
      <c r="B15" s="339"/>
      <c r="C15" s="340"/>
      <c r="D15" s="344"/>
      <c r="E15" s="342"/>
      <c r="F15" s="342"/>
      <c r="G15" s="314">
        <f t="shared" si="0"/>
        <v>0</v>
      </c>
      <c r="H15" s="343"/>
      <c r="I15" s="157">
        <f t="shared" si="1"/>
        <v>0</v>
      </c>
      <c r="J15" s="105">
        <f t="shared" si="2"/>
        <v>0</v>
      </c>
      <c r="K15" s="158">
        <f t="shared" si="3"/>
        <v>0</v>
      </c>
      <c r="L15" s="164"/>
    </row>
    <row r="16" spans="1:14" ht="15.75" customHeight="1" x14ac:dyDescent="0.25">
      <c r="A16" s="338"/>
      <c r="B16" s="339"/>
      <c r="C16" s="340"/>
      <c r="D16" s="341"/>
      <c r="E16" s="342"/>
      <c r="F16" s="342"/>
      <c r="G16" s="314">
        <f t="shared" si="0"/>
        <v>0</v>
      </c>
      <c r="H16" s="343"/>
      <c r="I16" s="157">
        <f t="shared" si="1"/>
        <v>0</v>
      </c>
      <c r="J16" s="105">
        <f t="shared" si="2"/>
        <v>0</v>
      </c>
      <c r="K16" s="158">
        <f t="shared" si="3"/>
        <v>0</v>
      </c>
      <c r="L16" s="164"/>
    </row>
    <row r="17" spans="1:12" ht="15.75" customHeight="1" x14ac:dyDescent="0.25">
      <c r="A17" s="338"/>
      <c r="B17" s="339"/>
      <c r="C17" s="340"/>
      <c r="D17" s="341"/>
      <c r="E17" s="342"/>
      <c r="F17" s="342"/>
      <c r="G17" s="314">
        <f t="shared" si="0"/>
        <v>0</v>
      </c>
      <c r="H17" s="343"/>
      <c r="I17" s="157">
        <f t="shared" si="1"/>
        <v>0</v>
      </c>
      <c r="J17" s="105">
        <f t="shared" si="2"/>
        <v>0</v>
      </c>
      <c r="K17" s="158">
        <f t="shared" si="3"/>
        <v>0</v>
      </c>
      <c r="L17" s="164"/>
    </row>
    <row r="18" spans="1:12" ht="15.75" customHeight="1" x14ac:dyDescent="0.25">
      <c r="A18" s="338"/>
      <c r="B18" s="339"/>
      <c r="C18" s="340"/>
      <c r="D18" s="341"/>
      <c r="E18" s="342"/>
      <c r="F18" s="342"/>
      <c r="G18" s="314">
        <f t="shared" si="0"/>
        <v>0</v>
      </c>
      <c r="H18" s="343"/>
      <c r="I18" s="157">
        <f t="shared" si="1"/>
        <v>0</v>
      </c>
      <c r="J18" s="105">
        <f t="shared" si="2"/>
        <v>0</v>
      </c>
      <c r="K18" s="158">
        <f t="shared" si="3"/>
        <v>0</v>
      </c>
      <c r="L18" s="164"/>
    </row>
    <row r="19" spans="1:12" ht="15.75" customHeight="1" x14ac:dyDescent="0.25">
      <c r="A19" s="338"/>
      <c r="B19" s="339"/>
      <c r="C19" s="340"/>
      <c r="D19" s="341"/>
      <c r="E19" s="342"/>
      <c r="F19" s="342"/>
      <c r="G19" s="314">
        <f t="shared" si="0"/>
        <v>0</v>
      </c>
      <c r="H19" s="343"/>
      <c r="I19" s="157">
        <f t="shared" si="1"/>
        <v>0</v>
      </c>
      <c r="J19" s="105">
        <f t="shared" si="2"/>
        <v>0</v>
      </c>
      <c r="K19" s="158">
        <f t="shared" si="3"/>
        <v>0</v>
      </c>
      <c r="L19" s="164"/>
    </row>
    <row r="20" spans="1:12" ht="15.75" customHeight="1" x14ac:dyDescent="0.25">
      <c r="A20" s="338"/>
      <c r="B20" s="339"/>
      <c r="C20" s="340"/>
      <c r="D20" s="341"/>
      <c r="E20" s="342"/>
      <c r="F20" s="342"/>
      <c r="G20" s="314">
        <f t="shared" si="0"/>
        <v>0</v>
      </c>
      <c r="H20" s="343"/>
      <c r="I20" s="157">
        <f t="shared" si="1"/>
        <v>0</v>
      </c>
      <c r="J20" s="105">
        <f t="shared" si="2"/>
        <v>0</v>
      </c>
      <c r="K20" s="158">
        <f t="shared" si="3"/>
        <v>0</v>
      </c>
      <c r="L20" s="164"/>
    </row>
    <row r="21" spans="1:12" ht="15.75" customHeight="1" x14ac:dyDescent="0.25">
      <c r="A21" s="338"/>
      <c r="B21" s="339"/>
      <c r="C21" s="340"/>
      <c r="D21" s="341"/>
      <c r="E21" s="342"/>
      <c r="F21" s="342"/>
      <c r="G21" s="314">
        <f t="shared" si="0"/>
        <v>0</v>
      </c>
      <c r="H21" s="343"/>
      <c r="I21" s="157">
        <f t="shared" si="1"/>
        <v>0</v>
      </c>
      <c r="J21" s="105">
        <f t="shared" si="2"/>
        <v>0</v>
      </c>
      <c r="K21" s="158">
        <f t="shared" si="3"/>
        <v>0</v>
      </c>
      <c r="L21" s="164"/>
    </row>
    <row r="22" spans="1:12" ht="15.75" customHeight="1" x14ac:dyDescent="0.25">
      <c r="A22" s="338"/>
      <c r="B22" s="339"/>
      <c r="C22" s="340"/>
      <c r="D22" s="341"/>
      <c r="E22" s="342"/>
      <c r="F22" s="342"/>
      <c r="G22" s="314">
        <f t="shared" si="0"/>
        <v>0</v>
      </c>
      <c r="H22" s="343"/>
      <c r="I22" s="157">
        <f t="shared" si="1"/>
        <v>0</v>
      </c>
      <c r="J22" s="105">
        <f t="shared" si="2"/>
        <v>0</v>
      </c>
      <c r="K22" s="158">
        <f t="shared" si="3"/>
        <v>0</v>
      </c>
      <c r="L22" s="164"/>
    </row>
    <row r="23" spans="1:12" ht="15.75" customHeight="1" x14ac:dyDescent="0.25">
      <c r="A23" s="338"/>
      <c r="B23" s="339"/>
      <c r="C23" s="340"/>
      <c r="D23" s="341"/>
      <c r="E23" s="342"/>
      <c r="F23" s="342"/>
      <c r="G23" s="314">
        <f t="shared" si="0"/>
        <v>0</v>
      </c>
      <c r="H23" s="343"/>
      <c r="I23" s="157">
        <f t="shared" si="1"/>
        <v>0</v>
      </c>
      <c r="J23" s="105">
        <f t="shared" si="2"/>
        <v>0</v>
      </c>
      <c r="K23" s="158">
        <f t="shared" si="3"/>
        <v>0</v>
      </c>
      <c r="L23" s="164"/>
    </row>
    <row r="24" spans="1:12" ht="15.75" customHeight="1" x14ac:dyDescent="0.25">
      <c r="A24" s="338"/>
      <c r="B24" s="339"/>
      <c r="C24" s="340"/>
      <c r="D24" s="341"/>
      <c r="E24" s="342"/>
      <c r="F24" s="342"/>
      <c r="G24" s="314">
        <f t="shared" si="0"/>
        <v>0</v>
      </c>
      <c r="H24" s="343"/>
      <c r="I24" s="157">
        <f t="shared" si="1"/>
        <v>0</v>
      </c>
      <c r="J24" s="105">
        <f t="shared" si="2"/>
        <v>0</v>
      </c>
      <c r="K24" s="158">
        <f t="shared" si="3"/>
        <v>0</v>
      </c>
      <c r="L24" s="164"/>
    </row>
    <row r="25" spans="1:12" ht="15.75" customHeight="1" x14ac:dyDescent="0.25">
      <c r="A25" s="318"/>
      <c r="B25" s="339"/>
      <c r="C25" s="340"/>
      <c r="D25" s="341"/>
      <c r="E25" s="342"/>
      <c r="F25" s="342"/>
      <c r="G25" s="314">
        <f t="shared" si="0"/>
        <v>0</v>
      </c>
      <c r="H25" s="343"/>
      <c r="I25" s="157">
        <f t="shared" si="1"/>
        <v>0</v>
      </c>
      <c r="J25" s="105">
        <f t="shared" si="2"/>
        <v>0</v>
      </c>
      <c r="K25" s="158">
        <f t="shared" si="3"/>
        <v>0</v>
      </c>
      <c r="L25" s="164"/>
    </row>
    <row r="26" spans="1:12" ht="15.75" hidden="1" customHeight="1" x14ac:dyDescent="0.25">
      <c r="A26" s="338"/>
      <c r="B26" s="339"/>
      <c r="C26" s="340"/>
      <c r="D26" s="341"/>
      <c r="E26" s="342"/>
      <c r="F26" s="342"/>
      <c r="G26" s="314">
        <f t="shared" si="0"/>
        <v>0</v>
      </c>
      <c r="H26" s="343"/>
      <c r="I26" s="157">
        <f t="shared" si="1"/>
        <v>0</v>
      </c>
      <c r="J26" s="105">
        <f t="shared" si="2"/>
        <v>0</v>
      </c>
      <c r="K26" s="158">
        <f t="shared" si="3"/>
        <v>0</v>
      </c>
      <c r="L26" s="164"/>
    </row>
    <row r="27" spans="1:12" ht="15.75" hidden="1" customHeight="1" x14ac:dyDescent="0.25">
      <c r="A27" s="338"/>
      <c r="B27" s="339"/>
      <c r="C27" s="340"/>
      <c r="D27" s="341"/>
      <c r="E27" s="342"/>
      <c r="F27" s="342"/>
      <c r="G27" s="314">
        <f t="shared" si="0"/>
        <v>0</v>
      </c>
      <c r="H27" s="343"/>
      <c r="I27" s="157">
        <f t="shared" si="1"/>
        <v>0</v>
      </c>
      <c r="J27" s="105">
        <f t="shared" si="2"/>
        <v>0</v>
      </c>
      <c r="K27" s="158">
        <f t="shared" si="3"/>
        <v>0</v>
      </c>
      <c r="L27" s="164"/>
    </row>
    <row r="28" spans="1:12" ht="15.75" hidden="1" customHeight="1" x14ac:dyDescent="0.25">
      <c r="A28" s="338"/>
      <c r="B28" s="339"/>
      <c r="C28" s="340"/>
      <c r="D28" s="341"/>
      <c r="E28" s="342"/>
      <c r="F28" s="342"/>
      <c r="G28" s="314">
        <f t="shared" si="0"/>
        <v>0</v>
      </c>
      <c r="H28" s="343"/>
      <c r="I28" s="157">
        <f t="shared" si="1"/>
        <v>0</v>
      </c>
      <c r="J28" s="105">
        <f t="shared" si="2"/>
        <v>0</v>
      </c>
      <c r="K28" s="158">
        <f t="shared" si="3"/>
        <v>0</v>
      </c>
      <c r="L28" s="164"/>
    </row>
    <row r="29" spans="1:12" ht="15.75" hidden="1" customHeight="1" x14ac:dyDescent="0.25">
      <c r="A29" s="338"/>
      <c r="B29" s="339"/>
      <c r="C29" s="340"/>
      <c r="D29" s="341"/>
      <c r="E29" s="342"/>
      <c r="F29" s="342"/>
      <c r="G29" s="314">
        <f t="shared" si="0"/>
        <v>0</v>
      </c>
      <c r="H29" s="343"/>
      <c r="I29" s="157">
        <f t="shared" si="1"/>
        <v>0</v>
      </c>
      <c r="J29" s="105">
        <f t="shared" si="2"/>
        <v>0</v>
      </c>
      <c r="K29" s="158">
        <f t="shared" si="3"/>
        <v>0</v>
      </c>
      <c r="L29" s="164"/>
    </row>
    <row r="30" spans="1:12" ht="15.75" hidden="1" customHeight="1" x14ac:dyDescent="0.25">
      <c r="A30" s="338"/>
      <c r="B30" s="339"/>
      <c r="C30" s="340"/>
      <c r="D30" s="341"/>
      <c r="E30" s="342"/>
      <c r="F30" s="342"/>
      <c r="G30" s="314">
        <f t="shared" si="0"/>
        <v>0</v>
      </c>
      <c r="H30" s="343"/>
      <c r="I30" s="157">
        <f t="shared" si="1"/>
        <v>0</v>
      </c>
      <c r="J30" s="105">
        <f t="shared" si="2"/>
        <v>0</v>
      </c>
      <c r="K30" s="158">
        <f t="shared" si="3"/>
        <v>0</v>
      </c>
      <c r="L30" s="345"/>
    </row>
    <row r="31" spans="1:12" ht="15.75" hidden="1" customHeight="1" x14ac:dyDescent="0.25">
      <c r="A31" s="338"/>
      <c r="B31" s="339"/>
      <c r="C31" s="340"/>
      <c r="D31" s="341"/>
      <c r="E31" s="342"/>
      <c r="F31" s="342"/>
      <c r="G31" s="314">
        <f t="shared" si="0"/>
        <v>0</v>
      </c>
      <c r="H31" s="343"/>
      <c r="I31" s="157">
        <f t="shared" si="1"/>
        <v>0</v>
      </c>
      <c r="J31" s="105">
        <f t="shared" si="2"/>
        <v>0</v>
      </c>
      <c r="K31" s="158">
        <f t="shared" si="3"/>
        <v>0</v>
      </c>
      <c r="L31" s="164"/>
    </row>
    <row r="32" spans="1:12" ht="15.75" hidden="1" customHeight="1" x14ac:dyDescent="0.25">
      <c r="A32" s="131"/>
      <c r="B32" s="316"/>
      <c r="C32" s="132"/>
      <c r="D32" s="317"/>
      <c r="E32" s="133"/>
      <c r="F32" s="133"/>
      <c r="G32" s="314">
        <f t="shared" si="0"/>
        <v>0</v>
      </c>
      <c r="H32" s="134"/>
      <c r="I32" s="157">
        <f t="shared" si="1"/>
        <v>0</v>
      </c>
      <c r="J32" s="105">
        <f t="shared" si="2"/>
        <v>0</v>
      </c>
      <c r="K32" s="158">
        <f t="shared" si="3"/>
        <v>0</v>
      </c>
      <c r="L32" s="164"/>
    </row>
    <row r="33" spans="1:12" ht="15.75" hidden="1" customHeight="1" x14ac:dyDescent="0.25">
      <c r="A33" s="131"/>
      <c r="B33" s="316"/>
      <c r="C33" s="132"/>
      <c r="D33" s="317"/>
      <c r="E33" s="133"/>
      <c r="F33" s="133"/>
      <c r="G33" s="314">
        <f t="shared" si="0"/>
        <v>0</v>
      </c>
      <c r="H33" s="134"/>
      <c r="I33" s="157">
        <f t="shared" si="1"/>
        <v>0</v>
      </c>
      <c r="J33" s="105">
        <f t="shared" si="2"/>
        <v>0</v>
      </c>
      <c r="K33" s="158">
        <f t="shared" si="3"/>
        <v>0</v>
      </c>
      <c r="L33" s="164"/>
    </row>
    <row r="34" spans="1:12" ht="15.75" hidden="1" customHeight="1" x14ac:dyDescent="0.25">
      <c r="A34" s="131"/>
      <c r="B34" s="316"/>
      <c r="C34" s="132"/>
      <c r="D34" s="317"/>
      <c r="E34" s="133"/>
      <c r="F34" s="133"/>
      <c r="G34" s="314">
        <f t="shared" si="0"/>
        <v>0</v>
      </c>
      <c r="H34" s="134"/>
      <c r="I34" s="157">
        <f t="shared" si="1"/>
        <v>0</v>
      </c>
      <c r="J34" s="105">
        <f t="shared" si="2"/>
        <v>0</v>
      </c>
      <c r="K34" s="158">
        <f t="shared" si="3"/>
        <v>0</v>
      </c>
      <c r="L34" s="164"/>
    </row>
    <row r="35" spans="1:12" ht="15.75" hidden="1" customHeight="1" x14ac:dyDescent="0.25">
      <c r="A35" s="131"/>
      <c r="B35" s="316"/>
      <c r="C35" s="132"/>
      <c r="D35" s="317"/>
      <c r="E35" s="133"/>
      <c r="F35" s="133"/>
      <c r="G35" s="314">
        <f t="shared" si="0"/>
        <v>0</v>
      </c>
      <c r="H35" s="134"/>
      <c r="I35" s="157">
        <f t="shared" si="1"/>
        <v>0</v>
      </c>
      <c r="J35" s="105">
        <f t="shared" si="2"/>
        <v>0</v>
      </c>
      <c r="K35" s="158">
        <f t="shared" si="3"/>
        <v>0</v>
      </c>
      <c r="L35" s="164"/>
    </row>
    <row r="36" spans="1:12" ht="15.75" hidden="1" customHeight="1" x14ac:dyDescent="0.25">
      <c r="A36" s="131"/>
      <c r="B36" s="316"/>
      <c r="C36" s="132"/>
      <c r="D36" s="317"/>
      <c r="E36" s="133"/>
      <c r="F36" s="133"/>
      <c r="G36" s="314">
        <f t="shared" si="0"/>
        <v>0</v>
      </c>
      <c r="H36" s="134"/>
      <c r="I36" s="157">
        <f t="shared" si="1"/>
        <v>0</v>
      </c>
      <c r="J36" s="105">
        <f t="shared" si="2"/>
        <v>0</v>
      </c>
      <c r="K36" s="158">
        <f t="shared" si="3"/>
        <v>0</v>
      </c>
      <c r="L36" s="164"/>
    </row>
    <row r="37" spans="1:12" ht="15.75" hidden="1" customHeight="1" x14ac:dyDescent="0.25">
      <c r="A37" s="131"/>
      <c r="B37" s="316"/>
      <c r="C37" s="132"/>
      <c r="D37" s="317"/>
      <c r="E37" s="133"/>
      <c r="F37" s="133"/>
      <c r="G37" s="314">
        <f t="shared" si="0"/>
        <v>0</v>
      </c>
      <c r="H37" s="134"/>
      <c r="I37" s="157">
        <f t="shared" si="1"/>
        <v>0</v>
      </c>
      <c r="J37" s="105">
        <f t="shared" si="2"/>
        <v>0</v>
      </c>
      <c r="K37" s="158">
        <f t="shared" si="3"/>
        <v>0</v>
      </c>
      <c r="L37" s="164"/>
    </row>
    <row r="38" spans="1:12" ht="15.75" hidden="1" customHeight="1" x14ac:dyDescent="0.25">
      <c r="A38" s="131"/>
      <c r="B38" s="316"/>
      <c r="C38" s="132"/>
      <c r="D38" s="317"/>
      <c r="E38" s="133"/>
      <c r="F38" s="133"/>
      <c r="G38" s="314">
        <f t="shared" si="0"/>
        <v>0</v>
      </c>
      <c r="H38" s="134"/>
      <c r="I38" s="157">
        <f t="shared" si="1"/>
        <v>0</v>
      </c>
      <c r="J38" s="105">
        <f t="shared" si="2"/>
        <v>0</v>
      </c>
      <c r="K38" s="158">
        <f t="shared" si="3"/>
        <v>0</v>
      </c>
      <c r="L38" s="164"/>
    </row>
    <row r="39" spans="1:12" ht="15.75" hidden="1" customHeight="1" x14ac:dyDescent="0.25">
      <c r="A39" s="131"/>
      <c r="B39" s="316"/>
      <c r="C39" s="132"/>
      <c r="D39" s="317"/>
      <c r="E39" s="133"/>
      <c r="F39" s="133"/>
      <c r="G39" s="314">
        <f t="shared" si="0"/>
        <v>0</v>
      </c>
      <c r="H39" s="134"/>
      <c r="I39" s="157">
        <f t="shared" si="1"/>
        <v>0</v>
      </c>
      <c r="J39" s="105">
        <f t="shared" si="2"/>
        <v>0</v>
      </c>
      <c r="K39" s="158">
        <f t="shared" si="3"/>
        <v>0</v>
      </c>
      <c r="L39" s="164"/>
    </row>
    <row r="40" spans="1:12" ht="15.75" hidden="1" customHeight="1" x14ac:dyDescent="0.25">
      <c r="A40" s="131"/>
      <c r="B40" s="316"/>
      <c r="C40" s="132"/>
      <c r="D40" s="317"/>
      <c r="E40" s="133"/>
      <c r="F40" s="133"/>
      <c r="G40" s="314">
        <f t="shared" si="0"/>
        <v>0</v>
      </c>
      <c r="H40" s="134"/>
      <c r="I40" s="157">
        <f t="shared" si="1"/>
        <v>0</v>
      </c>
      <c r="J40" s="105">
        <f t="shared" si="2"/>
        <v>0</v>
      </c>
      <c r="K40" s="158">
        <f t="shared" si="3"/>
        <v>0</v>
      </c>
      <c r="L40" s="164"/>
    </row>
    <row r="41" spans="1:12" ht="15.75" hidden="1" customHeight="1" x14ac:dyDescent="0.25">
      <c r="A41" s="131"/>
      <c r="B41" s="316"/>
      <c r="C41" s="132"/>
      <c r="D41" s="317"/>
      <c r="E41" s="133"/>
      <c r="F41" s="133"/>
      <c r="G41" s="314">
        <f t="shared" si="0"/>
        <v>0</v>
      </c>
      <c r="H41" s="134"/>
      <c r="I41" s="157">
        <f t="shared" si="1"/>
        <v>0</v>
      </c>
      <c r="J41" s="105">
        <f t="shared" si="2"/>
        <v>0</v>
      </c>
      <c r="K41" s="158">
        <f t="shared" si="3"/>
        <v>0</v>
      </c>
      <c r="L41" s="164"/>
    </row>
    <row r="42" spans="1:12" ht="15.75" hidden="1" customHeight="1" x14ac:dyDescent="0.25">
      <c r="A42" s="131"/>
      <c r="B42" s="316"/>
      <c r="C42" s="132"/>
      <c r="D42" s="317"/>
      <c r="E42" s="133"/>
      <c r="F42" s="133"/>
      <c r="G42" s="314">
        <f t="shared" si="0"/>
        <v>0</v>
      </c>
      <c r="H42" s="134"/>
      <c r="I42" s="157">
        <f t="shared" si="1"/>
        <v>0</v>
      </c>
      <c r="J42" s="105">
        <f t="shared" si="2"/>
        <v>0</v>
      </c>
      <c r="K42" s="158">
        <f t="shared" si="3"/>
        <v>0</v>
      </c>
      <c r="L42" s="164"/>
    </row>
    <row r="43" spans="1:12" ht="15.75" hidden="1" customHeight="1" x14ac:dyDescent="0.25">
      <c r="A43" s="131"/>
      <c r="B43" s="316"/>
      <c r="C43" s="132"/>
      <c r="D43" s="317"/>
      <c r="E43" s="133"/>
      <c r="F43" s="133"/>
      <c r="G43" s="314">
        <f t="shared" si="0"/>
        <v>0</v>
      </c>
      <c r="H43" s="134"/>
      <c r="I43" s="157">
        <f t="shared" si="1"/>
        <v>0</v>
      </c>
      <c r="J43" s="105">
        <f t="shared" si="2"/>
        <v>0</v>
      </c>
      <c r="K43" s="158">
        <f t="shared" si="3"/>
        <v>0</v>
      </c>
      <c r="L43" s="164"/>
    </row>
    <row r="44" spans="1:12" ht="15.75" hidden="1" customHeight="1" x14ac:dyDescent="0.25">
      <c r="A44" s="131"/>
      <c r="B44" s="316"/>
      <c r="C44" s="132"/>
      <c r="D44" s="317"/>
      <c r="E44" s="133"/>
      <c r="F44" s="133"/>
      <c r="G44" s="314">
        <f t="shared" si="0"/>
        <v>0</v>
      </c>
      <c r="H44" s="134"/>
      <c r="I44" s="157">
        <f t="shared" si="1"/>
        <v>0</v>
      </c>
      <c r="J44" s="105">
        <f t="shared" si="2"/>
        <v>0</v>
      </c>
      <c r="K44" s="158">
        <f t="shared" si="3"/>
        <v>0</v>
      </c>
      <c r="L44" s="164"/>
    </row>
    <row r="45" spans="1:12" ht="15.75" hidden="1" customHeight="1" x14ac:dyDescent="0.25">
      <c r="A45" s="131"/>
      <c r="B45" s="316"/>
      <c r="C45" s="132"/>
      <c r="D45" s="317"/>
      <c r="E45" s="133"/>
      <c r="F45" s="133"/>
      <c r="G45" s="314">
        <f t="shared" si="0"/>
        <v>0</v>
      </c>
      <c r="H45" s="134"/>
      <c r="I45" s="157">
        <f t="shared" si="1"/>
        <v>0</v>
      </c>
      <c r="J45" s="105">
        <f t="shared" si="2"/>
        <v>0</v>
      </c>
      <c r="K45" s="158">
        <f t="shared" si="3"/>
        <v>0</v>
      </c>
      <c r="L45" s="164"/>
    </row>
    <row r="46" spans="1:12" ht="15.75" hidden="1" customHeight="1" x14ac:dyDescent="0.25">
      <c r="A46" s="131"/>
      <c r="B46" s="316"/>
      <c r="C46" s="132"/>
      <c r="D46" s="317"/>
      <c r="E46" s="133"/>
      <c r="F46" s="133"/>
      <c r="G46" s="314">
        <f t="shared" si="0"/>
        <v>0</v>
      </c>
      <c r="H46" s="134"/>
      <c r="I46" s="157">
        <f t="shared" si="1"/>
        <v>0</v>
      </c>
      <c r="J46" s="105">
        <f t="shared" si="2"/>
        <v>0</v>
      </c>
      <c r="K46" s="158">
        <f t="shared" si="3"/>
        <v>0</v>
      </c>
      <c r="L46" s="164"/>
    </row>
    <row r="47" spans="1:12" ht="15.75" hidden="1" customHeight="1" x14ac:dyDescent="0.25">
      <c r="A47" s="131"/>
      <c r="B47" s="316"/>
      <c r="C47" s="132"/>
      <c r="D47" s="317"/>
      <c r="E47" s="133"/>
      <c r="F47" s="133"/>
      <c r="G47" s="314">
        <f t="shared" si="0"/>
        <v>0</v>
      </c>
      <c r="H47" s="134"/>
      <c r="I47" s="157">
        <f t="shared" si="1"/>
        <v>0</v>
      </c>
      <c r="J47" s="105">
        <f t="shared" si="2"/>
        <v>0</v>
      </c>
      <c r="K47" s="158">
        <f t="shared" si="3"/>
        <v>0</v>
      </c>
      <c r="L47" s="164"/>
    </row>
    <row r="48" spans="1:12" ht="15.75" hidden="1" customHeight="1" x14ac:dyDescent="0.25">
      <c r="A48" s="131"/>
      <c r="B48" s="316"/>
      <c r="C48" s="132"/>
      <c r="D48" s="317"/>
      <c r="E48" s="133"/>
      <c r="F48" s="133"/>
      <c r="G48" s="314">
        <f t="shared" si="0"/>
        <v>0</v>
      </c>
      <c r="H48" s="134"/>
      <c r="I48" s="157">
        <f t="shared" si="1"/>
        <v>0</v>
      </c>
      <c r="J48" s="105">
        <f t="shared" si="2"/>
        <v>0</v>
      </c>
      <c r="K48" s="158">
        <f t="shared" si="3"/>
        <v>0</v>
      </c>
      <c r="L48" s="164"/>
    </row>
    <row r="49" spans="1:12" ht="15.75" hidden="1" customHeight="1" x14ac:dyDescent="0.25">
      <c r="A49" s="131"/>
      <c r="B49" s="316"/>
      <c r="C49" s="132"/>
      <c r="D49" s="317"/>
      <c r="E49" s="133"/>
      <c r="F49" s="133"/>
      <c r="G49" s="314">
        <f t="shared" si="0"/>
        <v>0</v>
      </c>
      <c r="H49" s="134"/>
      <c r="I49" s="157">
        <f t="shared" si="1"/>
        <v>0</v>
      </c>
      <c r="J49" s="105">
        <f t="shared" si="2"/>
        <v>0</v>
      </c>
      <c r="K49" s="158">
        <f t="shared" si="3"/>
        <v>0</v>
      </c>
      <c r="L49" s="164"/>
    </row>
    <row r="50" spans="1:12" ht="15.75" hidden="1" customHeight="1" x14ac:dyDescent="0.25">
      <c r="A50" s="131"/>
      <c r="B50" s="316"/>
      <c r="C50" s="132"/>
      <c r="D50" s="317"/>
      <c r="E50" s="133"/>
      <c r="F50" s="133"/>
      <c r="G50" s="314">
        <f t="shared" si="0"/>
        <v>0</v>
      </c>
      <c r="H50" s="134"/>
      <c r="I50" s="157">
        <f t="shared" si="1"/>
        <v>0</v>
      </c>
      <c r="J50" s="105">
        <f t="shared" si="2"/>
        <v>0</v>
      </c>
      <c r="K50" s="158">
        <f t="shared" si="3"/>
        <v>0</v>
      </c>
      <c r="L50" s="164"/>
    </row>
    <row r="51" spans="1:12" ht="15.75" hidden="1" customHeight="1" x14ac:dyDescent="0.25">
      <c r="A51" s="131"/>
      <c r="B51" s="316"/>
      <c r="C51" s="132"/>
      <c r="D51" s="317"/>
      <c r="E51" s="133"/>
      <c r="F51" s="133"/>
      <c r="G51" s="314">
        <f t="shared" si="0"/>
        <v>0</v>
      </c>
      <c r="H51" s="134"/>
      <c r="I51" s="157">
        <f t="shared" si="1"/>
        <v>0</v>
      </c>
      <c r="J51" s="105">
        <f t="shared" si="2"/>
        <v>0</v>
      </c>
      <c r="K51" s="158">
        <f t="shared" si="3"/>
        <v>0</v>
      </c>
      <c r="L51" s="164"/>
    </row>
    <row r="52" spans="1:12" ht="15.75" hidden="1" customHeight="1" x14ac:dyDescent="0.25">
      <c r="A52" s="131"/>
      <c r="B52" s="316"/>
      <c r="C52" s="132"/>
      <c r="D52" s="317"/>
      <c r="E52" s="133"/>
      <c r="F52" s="133"/>
      <c r="G52" s="314">
        <f t="shared" si="0"/>
        <v>0</v>
      </c>
      <c r="H52" s="134"/>
      <c r="I52" s="157">
        <f t="shared" si="1"/>
        <v>0</v>
      </c>
      <c r="J52" s="105">
        <f t="shared" si="2"/>
        <v>0</v>
      </c>
      <c r="K52" s="158">
        <f t="shared" si="3"/>
        <v>0</v>
      </c>
      <c r="L52" s="164"/>
    </row>
    <row r="53" spans="1:12" ht="15.75" hidden="1" customHeight="1" x14ac:dyDescent="0.25">
      <c r="A53" s="131"/>
      <c r="B53" s="316"/>
      <c r="C53" s="132"/>
      <c r="D53" s="317"/>
      <c r="E53" s="133"/>
      <c r="F53" s="133"/>
      <c r="G53" s="314">
        <f t="shared" si="0"/>
        <v>0</v>
      </c>
      <c r="H53" s="134"/>
      <c r="I53" s="157">
        <f t="shared" si="1"/>
        <v>0</v>
      </c>
      <c r="J53" s="105">
        <f t="shared" si="2"/>
        <v>0</v>
      </c>
      <c r="K53" s="158">
        <f t="shared" si="3"/>
        <v>0</v>
      </c>
      <c r="L53" s="164"/>
    </row>
    <row r="54" spans="1:12" ht="15.75" hidden="1" customHeight="1" x14ac:dyDescent="0.25">
      <c r="A54" s="131"/>
      <c r="B54" s="316"/>
      <c r="C54" s="132"/>
      <c r="D54" s="317"/>
      <c r="E54" s="133"/>
      <c r="F54" s="133"/>
      <c r="G54" s="314">
        <f t="shared" si="0"/>
        <v>0</v>
      </c>
      <c r="H54" s="134"/>
      <c r="I54" s="157">
        <f t="shared" si="1"/>
        <v>0</v>
      </c>
      <c r="J54" s="105">
        <f t="shared" si="2"/>
        <v>0</v>
      </c>
      <c r="K54" s="158">
        <f t="shared" si="3"/>
        <v>0</v>
      </c>
      <c r="L54" s="164"/>
    </row>
    <row r="55" spans="1:12" ht="15.75" hidden="1" customHeight="1" x14ac:dyDescent="0.25">
      <c r="A55" s="131"/>
      <c r="B55" s="316"/>
      <c r="C55" s="132"/>
      <c r="D55" s="317"/>
      <c r="E55" s="133"/>
      <c r="F55" s="133"/>
      <c r="G55" s="314">
        <f t="shared" si="0"/>
        <v>0</v>
      </c>
      <c r="H55" s="134"/>
      <c r="I55" s="157">
        <f t="shared" si="1"/>
        <v>0</v>
      </c>
      <c r="J55" s="105">
        <f t="shared" si="2"/>
        <v>0</v>
      </c>
      <c r="K55" s="158">
        <f t="shared" si="3"/>
        <v>0</v>
      </c>
      <c r="L55" s="164"/>
    </row>
    <row r="56" spans="1:12" ht="15.75" hidden="1" customHeight="1" x14ac:dyDescent="0.25">
      <c r="A56" s="131"/>
      <c r="B56" s="316"/>
      <c r="C56" s="132"/>
      <c r="D56" s="317"/>
      <c r="E56" s="133"/>
      <c r="F56" s="133"/>
      <c r="G56" s="314">
        <f t="shared" si="0"/>
        <v>0</v>
      </c>
      <c r="H56" s="134"/>
      <c r="I56" s="157">
        <f t="shared" si="1"/>
        <v>0</v>
      </c>
      <c r="J56" s="105">
        <f t="shared" si="2"/>
        <v>0</v>
      </c>
      <c r="K56" s="158">
        <f t="shared" si="3"/>
        <v>0</v>
      </c>
      <c r="L56" s="164"/>
    </row>
    <row r="57" spans="1:12" ht="15.75" hidden="1" customHeight="1" x14ac:dyDescent="0.25">
      <c r="A57" s="131"/>
      <c r="B57" s="316"/>
      <c r="C57" s="132"/>
      <c r="D57" s="317"/>
      <c r="E57" s="133"/>
      <c r="F57" s="133"/>
      <c r="G57" s="314">
        <f t="shared" si="0"/>
        <v>0</v>
      </c>
      <c r="H57" s="134"/>
      <c r="I57" s="157">
        <f t="shared" si="1"/>
        <v>0</v>
      </c>
      <c r="J57" s="105">
        <f t="shared" si="2"/>
        <v>0</v>
      </c>
      <c r="K57" s="158">
        <f t="shared" si="3"/>
        <v>0</v>
      </c>
      <c r="L57" s="164"/>
    </row>
    <row r="58" spans="1:12" ht="15.75" hidden="1" customHeight="1" x14ac:dyDescent="0.25">
      <c r="A58" s="131"/>
      <c r="B58" s="316"/>
      <c r="C58" s="132"/>
      <c r="D58" s="317"/>
      <c r="E58" s="133"/>
      <c r="F58" s="133"/>
      <c r="G58" s="314">
        <f t="shared" si="0"/>
        <v>0</v>
      </c>
      <c r="H58" s="134"/>
      <c r="I58" s="157">
        <f t="shared" si="1"/>
        <v>0</v>
      </c>
      <c r="J58" s="105">
        <f t="shared" si="2"/>
        <v>0</v>
      </c>
      <c r="K58" s="158">
        <f t="shared" si="3"/>
        <v>0</v>
      </c>
      <c r="L58" s="164"/>
    </row>
    <row r="59" spans="1:12" ht="15.75" hidden="1" customHeight="1" x14ac:dyDescent="0.25">
      <c r="A59" s="131"/>
      <c r="B59" s="316"/>
      <c r="C59" s="132"/>
      <c r="D59" s="317"/>
      <c r="E59" s="133"/>
      <c r="F59" s="133"/>
      <c r="G59" s="314">
        <f t="shared" si="0"/>
        <v>0</v>
      </c>
      <c r="H59" s="134"/>
      <c r="I59" s="157">
        <f t="shared" si="1"/>
        <v>0</v>
      </c>
      <c r="J59" s="105">
        <f t="shared" si="2"/>
        <v>0</v>
      </c>
      <c r="K59" s="158">
        <f t="shared" si="3"/>
        <v>0</v>
      </c>
      <c r="L59" s="164"/>
    </row>
    <row r="60" spans="1:12" ht="15.75" hidden="1" customHeight="1" x14ac:dyDescent="0.25">
      <c r="A60" s="131"/>
      <c r="B60" s="316"/>
      <c r="C60" s="132"/>
      <c r="D60" s="317"/>
      <c r="E60" s="133"/>
      <c r="F60" s="133"/>
      <c r="G60" s="314">
        <f t="shared" si="0"/>
        <v>0</v>
      </c>
      <c r="H60" s="134"/>
      <c r="I60" s="157">
        <f t="shared" si="1"/>
        <v>0</v>
      </c>
      <c r="J60" s="105">
        <f t="shared" si="2"/>
        <v>0</v>
      </c>
      <c r="K60" s="158">
        <f t="shared" si="3"/>
        <v>0</v>
      </c>
      <c r="L60" s="164"/>
    </row>
    <row r="61" spans="1:12" ht="15.75" hidden="1" customHeight="1" x14ac:dyDescent="0.25">
      <c r="A61" s="131"/>
      <c r="B61" s="316"/>
      <c r="C61" s="132"/>
      <c r="D61" s="317"/>
      <c r="E61" s="133"/>
      <c r="F61" s="133"/>
      <c r="G61" s="314">
        <f t="shared" si="0"/>
        <v>0</v>
      </c>
      <c r="H61" s="134"/>
      <c r="I61" s="157">
        <f t="shared" si="1"/>
        <v>0</v>
      </c>
      <c r="J61" s="105">
        <f t="shared" si="2"/>
        <v>0</v>
      </c>
      <c r="K61" s="158">
        <f t="shared" si="3"/>
        <v>0</v>
      </c>
      <c r="L61" s="164"/>
    </row>
    <row r="62" spans="1:12" ht="15.75" hidden="1" customHeight="1" x14ac:dyDescent="0.25">
      <c r="A62" s="131"/>
      <c r="B62" s="316"/>
      <c r="C62" s="132"/>
      <c r="D62" s="317"/>
      <c r="E62" s="133"/>
      <c r="F62" s="133"/>
      <c r="G62" s="314">
        <f t="shared" si="0"/>
        <v>0</v>
      </c>
      <c r="H62" s="134"/>
      <c r="I62" s="157">
        <f t="shared" si="1"/>
        <v>0</v>
      </c>
      <c r="J62" s="105">
        <f t="shared" si="2"/>
        <v>0</v>
      </c>
      <c r="K62" s="158">
        <f t="shared" si="3"/>
        <v>0</v>
      </c>
      <c r="L62" s="164"/>
    </row>
    <row r="63" spans="1:12" ht="15.75" hidden="1" customHeight="1" x14ac:dyDescent="0.25">
      <c r="A63" s="131"/>
      <c r="B63" s="316"/>
      <c r="C63" s="132"/>
      <c r="D63" s="317"/>
      <c r="E63" s="133"/>
      <c r="F63" s="133"/>
      <c r="G63" s="314">
        <f t="shared" si="0"/>
        <v>0</v>
      </c>
      <c r="H63" s="134"/>
      <c r="I63" s="157">
        <f t="shared" si="1"/>
        <v>0</v>
      </c>
      <c r="J63" s="105">
        <f t="shared" si="2"/>
        <v>0</v>
      </c>
      <c r="K63" s="158">
        <f t="shared" si="3"/>
        <v>0</v>
      </c>
      <c r="L63" s="164"/>
    </row>
    <row r="64" spans="1:12" ht="15.75" hidden="1" customHeight="1" x14ac:dyDescent="0.25">
      <c r="A64" s="131"/>
      <c r="B64" s="316"/>
      <c r="C64" s="132"/>
      <c r="D64" s="317"/>
      <c r="E64" s="133"/>
      <c r="F64" s="133"/>
      <c r="G64" s="314">
        <f t="shared" si="0"/>
        <v>0</v>
      </c>
      <c r="H64" s="134"/>
      <c r="I64" s="157">
        <f t="shared" si="1"/>
        <v>0</v>
      </c>
      <c r="J64" s="105">
        <f t="shared" si="2"/>
        <v>0</v>
      </c>
      <c r="K64" s="158">
        <f t="shared" si="3"/>
        <v>0</v>
      </c>
      <c r="L64" s="164"/>
    </row>
    <row r="65" spans="1:13" ht="15.75" hidden="1" customHeight="1" x14ac:dyDescent="0.25">
      <c r="A65" s="131"/>
      <c r="B65" s="316"/>
      <c r="C65" s="132"/>
      <c r="D65" s="317"/>
      <c r="E65" s="133"/>
      <c r="F65" s="133"/>
      <c r="G65" s="314">
        <f t="shared" si="0"/>
        <v>0</v>
      </c>
      <c r="H65" s="134"/>
      <c r="I65" s="157">
        <f t="shared" si="1"/>
        <v>0</v>
      </c>
      <c r="J65" s="105">
        <f t="shared" si="2"/>
        <v>0</v>
      </c>
      <c r="K65" s="158">
        <f t="shared" si="3"/>
        <v>0</v>
      </c>
      <c r="L65" s="164"/>
    </row>
    <row r="66" spans="1:13" ht="15.75" hidden="1" customHeight="1" x14ac:dyDescent="0.25">
      <c r="A66" s="131"/>
      <c r="B66" s="316"/>
      <c r="C66" s="132"/>
      <c r="D66" s="317"/>
      <c r="E66" s="133"/>
      <c r="F66" s="133"/>
      <c r="G66" s="314">
        <f t="shared" si="0"/>
        <v>0</v>
      </c>
      <c r="H66" s="134"/>
      <c r="I66" s="157">
        <f t="shared" si="1"/>
        <v>0</v>
      </c>
      <c r="J66" s="105">
        <f t="shared" si="2"/>
        <v>0</v>
      </c>
      <c r="K66" s="158">
        <f t="shared" si="3"/>
        <v>0</v>
      </c>
      <c r="L66" s="164"/>
    </row>
    <row r="67" spans="1:13" ht="15.75" hidden="1" customHeight="1" x14ac:dyDescent="0.25">
      <c r="A67" s="131"/>
      <c r="B67" s="316"/>
      <c r="C67" s="132"/>
      <c r="D67" s="317"/>
      <c r="E67" s="133"/>
      <c r="F67" s="133"/>
      <c r="G67" s="314">
        <f t="shared" si="0"/>
        <v>0</v>
      </c>
      <c r="H67" s="134"/>
      <c r="I67" s="157">
        <f t="shared" si="1"/>
        <v>0</v>
      </c>
      <c r="J67" s="105">
        <f t="shared" si="2"/>
        <v>0</v>
      </c>
      <c r="K67" s="158">
        <f t="shared" si="3"/>
        <v>0</v>
      </c>
      <c r="L67" s="164"/>
    </row>
    <row r="68" spans="1:13" ht="15.75" hidden="1" customHeight="1" x14ac:dyDescent="0.25">
      <c r="A68" s="131"/>
      <c r="B68" s="316"/>
      <c r="C68" s="132"/>
      <c r="D68" s="317"/>
      <c r="E68" s="133"/>
      <c r="F68" s="133"/>
      <c r="G68" s="314">
        <f t="shared" si="0"/>
        <v>0</v>
      </c>
      <c r="H68" s="134"/>
      <c r="I68" s="157">
        <f t="shared" si="1"/>
        <v>0</v>
      </c>
      <c r="J68" s="105">
        <f t="shared" si="2"/>
        <v>0</v>
      </c>
      <c r="K68" s="158">
        <f t="shared" si="3"/>
        <v>0</v>
      </c>
      <c r="L68" s="164"/>
    </row>
    <row r="69" spans="1:13" ht="15.75" hidden="1" customHeight="1" x14ac:dyDescent="0.25">
      <c r="A69" s="131"/>
      <c r="B69" s="316"/>
      <c r="C69" s="132"/>
      <c r="D69" s="317"/>
      <c r="E69" s="133"/>
      <c r="F69" s="133"/>
      <c r="G69" s="314">
        <f t="shared" si="0"/>
        <v>0</v>
      </c>
      <c r="H69" s="134"/>
      <c r="I69" s="157">
        <f t="shared" si="1"/>
        <v>0</v>
      </c>
      <c r="J69" s="105">
        <f t="shared" si="2"/>
        <v>0</v>
      </c>
      <c r="K69" s="158">
        <f t="shared" si="3"/>
        <v>0</v>
      </c>
      <c r="L69" s="164"/>
    </row>
    <row r="70" spans="1:13" ht="15.75" hidden="1" customHeight="1" x14ac:dyDescent="0.25">
      <c r="A70" s="131"/>
      <c r="B70" s="316"/>
      <c r="C70" s="132"/>
      <c r="D70" s="317"/>
      <c r="E70" s="133"/>
      <c r="F70" s="133"/>
      <c r="G70" s="314">
        <f t="shared" si="0"/>
        <v>0</v>
      </c>
      <c r="H70" s="134"/>
      <c r="I70" s="157">
        <f t="shared" si="1"/>
        <v>0</v>
      </c>
      <c r="J70" s="105">
        <f t="shared" si="2"/>
        <v>0</v>
      </c>
      <c r="K70" s="158">
        <f t="shared" si="3"/>
        <v>0</v>
      </c>
      <c r="L70" s="164"/>
    </row>
    <row r="71" spans="1:13" ht="15.75" hidden="1" customHeight="1" x14ac:dyDescent="0.25">
      <c r="A71" s="131"/>
      <c r="B71" s="316"/>
      <c r="C71" s="132"/>
      <c r="D71" s="317"/>
      <c r="E71" s="133"/>
      <c r="F71" s="133"/>
      <c r="G71" s="314">
        <f t="shared" si="0"/>
        <v>0</v>
      </c>
      <c r="H71" s="134"/>
      <c r="I71" s="157">
        <f t="shared" si="1"/>
        <v>0</v>
      </c>
      <c r="J71" s="105">
        <f t="shared" si="2"/>
        <v>0</v>
      </c>
      <c r="K71" s="158">
        <f t="shared" si="3"/>
        <v>0</v>
      </c>
      <c r="L71" s="164"/>
    </row>
    <row r="72" spans="1:13" ht="15.75" hidden="1" customHeight="1" x14ac:dyDescent="0.25">
      <c r="A72" s="131"/>
      <c r="B72" s="316"/>
      <c r="C72" s="132"/>
      <c r="D72" s="317"/>
      <c r="E72" s="133"/>
      <c r="F72" s="133"/>
      <c r="G72" s="314">
        <f t="shared" si="0"/>
        <v>0</v>
      </c>
      <c r="H72" s="134"/>
      <c r="I72" s="157">
        <f t="shared" si="1"/>
        <v>0</v>
      </c>
      <c r="J72" s="105">
        <f t="shared" si="2"/>
        <v>0</v>
      </c>
      <c r="K72" s="158">
        <f t="shared" si="3"/>
        <v>0</v>
      </c>
      <c r="L72" s="164"/>
    </row>
    <row r="73" spans="1:13" ht="15.75" customHeight="1" thickBot="1" x14ac:dyDescent="0.3">
      <c r="A73" s="135"/>
      <c r="B73" s="320"/>
      <c r="C73" s="136"/>
      <c r="D73" s="321"/>
      <c r="E73" s="137"/>
      <c r="F73" s="137"/>
      <c r="G73" s="346">
        <f t="shared" si="0"/>
        <v>0</v>
      </c>
      <c r="H73" s="220"/>
      <c r="I73" s="180">
        <f t="shared" si="1"/>
        <v>0</v>
      </c>
      <c r="J73" s="159">
        <f t="shared" si="2"/>
        <v>0</v>
      </c>
      <c r="K73" s="160">
        <f t="shared" si="3"/>
        <v>0</v>
      </c>
      <c r="L73" s="165"/>
    </row>
    <row r="74" spans="1:13" ht="16.5" thickBot="1" x14ac:dyDescent="0.3">
      <c r="A74" s="138"/>
      <c r="B74" s="138"/>
      <c r="C74" s="138"/>
      <c r="D74" s="139" t="s">
        <v>2</v>
      </c>
      <c r="E74" s="398">
        <f>SUM(E13:E73)</f>
        <v>0</v>
      </c>
      <c r="G74" s="139"/>
      <c r="H74" s="139" t="s">
        <v>2</v>
      </c>
      <c r="I74" s="399">
        <f t="shared" ref="I74:K74" si="4">SUM(I13:I73)</f>
        <v>0</v>
      </c>
      <c r="J74" s="399">
        <f t="shared" si="4"/>
        <v>0</v>
      </c>
      <c r="K74" s="399">
        <f t="shared" si="4"/>
        <v>0</v>
      </c>
      <c r="L74" s="138"/>
    </row>
    <row r="75" spans="1:13" ht="10.5" customHeight="1" x14ac:dyDescent="0.25">
      <c r="B75" s="306"/>
      <c r="C75" s="166"/>
    </row>
    <row r="76" spans="1:13" ht="21" customHeight="1" x14ac:dyDescent="0.25">
      <c r="A76" s="446" t="s">
        <v>139</v>
      </c>
      <c r="B76" s="460"/>
      <c r="C76" s="460"/>
      <c r="D76" s="460"/>
      <c r="E76" s="460"/>
      <c r="F76" s="460"/>
      <c r="G76" s="460"/>
      <c r="H76" s="460"/>
      <c r="I76" s="460"/>
      <c r="J76" s="460"/>
      <c r="K76" s="460"/>
      <c r="L76" s="460"/>
      <c r="M76" s="347"/>
    </row>
  </sheetData>
  <sheetProtection formatCells="0" formatColumns="0" formatRows="0"/>
  <mergeCells count="6">
    <mergeCell ref="L11:L12"/>
    <mergeCell ref="A76:L76"/>
    <mergeCell ref="A2:M2"/>
    <mergeCell ref="A4:I4"/>
    <mergeCell ref="I10:K10"/>
    <mergeCell ref="E11:E12"/>
  </mergeCells>
  <conditionalFormatting sqref="G13:G73">
    <cfRule type="expression" dxfId="3" priority="1">
      <formula>AND(E13&gt;0,G13&lt;E13*F13)</formula>
    </cfRule>
  </conditionalFormatting>
  <dataValidations count="2">
    <dataValidation type="list" allowBlank="1" showInputMessage="1" showErrorMessage="1" sqref="H13:H73">
      <formula1>"Projektentw., Produktion, Vertrieb"</formula1>
    </dataValidation>
    <dataValidation type="list" allowBlank="1" showInputMessage="1" showErrorMessage="1" sqref="F13:F73">
      <formula1>"13, 18, 24"</formula1>
    </dataValidation>
  </dataValidations>
  <pageMargins left="0.70866141732283472" right="0.70866141732283472" top="0.78740157480314965" bottom="0.78740157480314965" header="0.31496062992125984" footer="0.31496062992125984"/>
  <pageSetup paperSize="9" scale="97" fitToHeight="3" orientation="landscape" r:id="rId1"/>
  <headerFooter>
    <oddFooter>&amp;C&amp;A&amp;RStand: 26.02.2020</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F76"/>
  <sheetViews>
    <sheetView zoomScaleNormal="100" workbookViewId="0">
      <selection activeCell="K78" sqref="K78"/>
    </sheetView>
  </sheetViews>
  <sheetFormatPr baseColWidth="10" defaultRowHeight="15" x14ac:dyDescent="0.25"/>
  <cols>
    <col min="1" max="1" width="4" style="23" customWidth="1"/>
    <col min="2" max="2" width="6.42578125" style="23" customWidth="1"/>
    <col min="3" max="3" width="20.140625" style="23" customWidth="1"/>
    <col min="4" max="4" width="10" style="23" customWidth="1"/>
    <col min="5" max="5" width="9.42578125" style="23" customWidth="1"/>
    <col min="6" max="6" width="11.140625" style="23" customWidth="1"/>
    <col min="7" max="7" width="9.85546875" style="23" customWidth="1"/>
    <col min="8" max="8" width="9.28515625" style="23" customWidth="1"/>
    <col min="9" max="12" width="7.28515625" style="23" customWidth="1"/>
    <col min="13" max="13" width="10.140625" style="23" customWidth="1"/>
    <col min="14" max="14" width="12.5703125" style="23" customWidth="1"/>
    <col min="15" max="17" width="10.85546875" style="23" customWidth="1"/>
    <col min="18" max="16384" width="11.42578125" style="23"/>
  </cols>
  <sheetData>
    <row r="1" spans="1:32" s="22" customFormat="1" x14ac:dyDescent="0.25">
      <c r="A1" s="244" t="s">
        <v>100</v>
      </c>
      <c r="B1" s="56"/>
      <c r="C1" s="57"/>
      <c r="AB1" s="57"/>
      <c r="AC1" s="57"/>
      <c r="AD1" s="57"/>
      <c r="AE1" s="57"/>
    </row>
    <row r="2" spans="1:32" s="306" customFormat="1" ht="31.5" customHeight="1" x14ac:dyDescent="0.25">
      <c r="A2" s="449" t="s">
        <v>150</v>
      </c>
      <c r="B2" s="450"/>
      <c r="C2" s="450"/>
      <c r="D2" s="450"/>
      <c r="E2" s="450"/>
      <c r="F2" s="450"/>
      <c r="G2" s="450"/>
      <c r="H2" s="450"/>
      <c r="I2" s="448"/>
      <c r="J2" s="448"/>
      <c r="K2" s="448"/>
      <c r="L2" s="448"/>
      <c r="M2" s="448"/>
      <c r="N2" s="463"/>
    </row>
    <row r="3" spans="1:32" s="24" customFormat="1" ht="15.75" x14ac:dyDescent="0.25">
      <c r="A3" s="1"/>
      <c r="B3" s="167"/>
      <c r="C3" s="167"/>
      <c r="D3" s="142"/>
      <c r="E3" s="168"/>
      <c r="F3" s="168"/>
      <c r="G3" s="168"/>
      <c r="H3" s="2"/>
      <c r="I3" s="2"/>
      <c r="J3" s="8" t="s">
        <v>39</v>
      </c>
      <c r="K3" s="9"/>
      <c r="L3" s="9"/>
      <c r="M3" s="23"/>
      <c r="AA3" s="169"/>
      <c r="AB3" s="396"/>
      <c r="AC3" s="350"/>
      <c r="AD3" s="350"/>
      <c r="AE3" s="350"/>
    </row>
    <row r="4" spans="1:32" ht="15.75" x14ac:dyDescent="0.25">
      <c r="A4" s="451" t="s">
        <v>104</v>
      </c>
      <c r="B4" s="451"/>
      <c r="C4" s="451"/>
      <c r="D4" s="451"/>
      <c r="E4" s="451"/>
      <c r="F4" s="451"/>
      <c r="G4" s="451"/>
      <c r="H4" s="451"/>
      <c r="I4" s="451"/>
      <c r="J4" s="451"/>
      <c r="K4" s="169"/>
      <c r="L4" s="169"/>
      <c r="M4" s="169"/>
      <c r="AA4" s="395"/>
      <c r="AB4" s="420">
        <v>0.33</v>
      </c>
      <c r="AC4" s="253">
        <f>ROUND((173.33*AB4)/0.05,0)*0.05</f>
        <v>57.2</v>
      </c>
      <c r="AD4" s="395"/>
      <c r="AE4" s="395"/>
    </row>
    <row r="5" spans="1:32" s="24" customFormat="1" ht="15.75" x14ac:dyDescent="0.25">
      <c r="A5" s="1"/>
      <c r="B5" s="167"/>
      <c r="C5" s="167"/>
      <c r="D5" s="142"/>
      <c r="E5" s="168"/>
      <c r="F5" s="168"/>
      <c r="G5" s="168"/>
      <c r="H5" s="2"/>
      <c r="I5" s="2"/>
      <c r="J5" s="2"/>
      <c r="K5" s="169"/>
      <c r="L5" s="166"/>
      <c r="M5" s="23"/>
      <c r="AA5" s="350"/>
      <c r="AB5" s="421">
        <v>0.16</v>
      </c>
      <c r="AC5" s="253">
        <f>AC4/2</f>
        <v>28.6</v>
      </c>
      <c r="AD5" s="350"/>
      <c r="AE5" s="350"/>
    </row>
    <row r="6" spans="1:32" s="24" customFormat="1" ht="15.75" x14ac:dyDescent="0.25">
      <c r="A6" s="6" t="s">
        <v>4</v>
      </c>
      <c r="B6" s="167"/>
      <c r="C6" s="166"/>
      <c r="E6" s="170">
        <f>Gesamtübersicht!B6</f>
        <v>0</v>
      </c>
      <c r="F6" s="171"/>
      <c r="G6" s="172"/>
      <c r="H6" s="4"/>
      <c r="I6" s="4"/>
      <c r="L6" s="7" t="s">
        <v>10</v>
      </c>
      <c r="M6" s="34">
        <f>Gesamtübersicht!$C$2</f>
        <v>0</v>
      </c>
      <c r="AA6" s="350"/>
      <c r="AB6" s="421">
        <v>0.75</v>
      </c>
      <c r="AC6" s="253">
        <f t="shared" ref="AC6:AC7" si="0">ROUND((173.33*AB6)/0.05,0)*0.05</f>
        <v>130</v>
      </c>
      <c r="AD6" s="350"/>
      <c r="AE6" s="350"/>
    </row>
    <row r="7" spans="1:32" s="24" customFormat="1" ht="15.75" x14ac:dyDescent="0.25">
      <c r="A7" s="6" t="s">
        <v>5</v>
      </c>
      <c r="B7" s="167"/>
      <c r="C7" s="166"/>
      <c r="E7" s="170">
        <f>Gesamtübersicht!B7</f>
        <v>0</v>
      </c>
      <c r="F7" s="171"/>
      <c r="G7" s="172"/>
      <c r="H7" s="5"/>
      <c r="I7" s="5"/>
      <c r="J7" s="5"/>
      <c r="K7" s="3"/>
      <c r="L7" s="166"/>
      <c r="M7" s="23"/>
      <c r="AA7" s="350"/>
      <c r="AB7" s="421">
        <f>AB6/2</f>
        <v>0.375</v>
      </c>
      <c r="AC7" s="253">
        <f t="shared" si="0"/>
        <v>65</v>
      </c>
      <c r="AD7" s="350"/>
      <c r="AE7" s="350"/>
    </row>
    <row r="8" spans="1:32" s="24" customFormat="1" ht="15.75" x14ac:dyDescent="0.25">
      <c r="A8" s="6" t="s">
        <v>6</v>
      </c>
      <c r="B8" s="167"/>
      <c r="C8" s="166"/>
      <c r="E8" s="170">
        <f>Gesamtübersicht!B8</f>
        <v>0</v>
      </c>
      <c r="F8" s="171"/>
      <c r="G8" s="172"/>
      <c r="H8" s="4"/>
      <c r="I8" s="4"/>
      <c r="J8" s="4"/>
      <c r="K8" s="173"/>
      <c r="L8" s="166"/>
      <c r="M8" s="23"/>
      <c r="AA8" s="350"/>
      <c r="AB8" s="350"/>
      <c r="AC8" s="350"/>
      <c r="AD8" s="350"/>
      <c r="AE8" s="350"/>
    </row>
    <row r="9" spans="1:32" s="24" customFormat="1" ht="16.5" thickBot="1" x14ac:dyDescent="0.3">
      <c r="A9" s="6"/>
      <c r="B9" s="167"/>
      <c r="C9" s="142"/>
      <c r="D9" s="174"/>
      <c r="E9" s="174"/>
      <c r="F9" s="166"/>
      <c r="G9" s="166"/>
      <c r="H9" s="4"/>
      <c r="I9" s="4"/>
      <c r="J9" s="4"/>
      <c r="K9" s="173"/>
      <c r="L9" s="166"/>
      <c r="M9" s="23"/>
      <c r="AA9" s="350"/>
      <c r="AB9" s="350"/>
      <c r="AC9" s="350"/>
      <c r="AD9" s="350"/>
      <c r="AE9" s="350"/>
    </row>
    <row r="10" spans="1:32" s="24" customFormat="1" ht="16.5" thickBot="1" x14ac:dyDescent="0.3">
      <c r="A10" s="1"/>
      <c r="B10" s="59"/>
      <c r="C10" s="331"/>
      <c r="D10" s="331"/>
      <c r="E10" s="348"/>
      <c r="F10" s="142"/>
      <c r="G10" s="142"/>
      <c r="H10" s="142"/>
      <c r="I10" s="468" t="s">
        <v>105</v>
      </c>
      <c r="J10" s="469"/>
      <c r="K10" s="469"/>
      <c r="L10" s="470"/>
      <c r="M10" s="349"/>
      <c r="N10" s="2"/>
      <c r="O10" s="452" t="s">
        <v>152</v>
      </c>
      <c r="P10" s="453"/>
      <c r="Q10" s="454"/>
      <c r="R10" s="305"/>
      <c r="S10" s="23"/>
      <c r="T10" s="23"/>
      <c r="AA10" s="350"/>
      <c r="AB10" s="350"/>
      <c r="AC10" s="350"/>
      <c r="AD10" s="350"/>
      <c r="AE10" s="350"/>
      <c r="AF10" s="350"/>
    </row>
    <row r="11" spans="1:32" s="162" customFormat="1" ht="51.75" customHeight="1" x14ac:dyDescent="0.25">
      <c r="A11" s="148" t="s">
        <v>1</v>
      </c>
      <c r="B11" s="308" t="s">
        <v>136</v>
      </c>
      <c r="C11" s="149" t="s">
        <v>12</v>
      </c>
      <c r="D11" s="149" t="s">
        <v>193</v>
      </c>
      <c r="E11" s="466" t="s">
        <v>106</v>
      </c>
      <c r="F11" s="471" t="s">
        <v>50</v>
      </c>
      <c r="G11" s="254" t="s">
        <v>107</v>
      </c>
      <c r="H11" s="149" t="s">
        <v>173</v>
      </c>
      <c r="I11" s="148" t="s">
        <v>140</v>
      </c>
      <c r="J11" s="148" t="s">
        <v>141</v>
      </c>
      <c r="K11" s="149" t="s">
        <v>108</v>
      </c>
      <c r="L11" s="150" t="s">
        <v>109</v>
      </c>
      <c r="M11" s="297" t="s">
        <v>110</v>
      </c>
      <c r="N11" s="175" t="s">
        <v>27</v>
      </c>
      <c r="O11" s="148" t="s">
        <v>103</v>
      </c>
      <c r="P11" s="149" t="s">
        <v>103</v>
      </c>
      <c r="Q11" s="150" t="s">
        <v>103</v>
      </c>
      <c r="R11" s="444" t="s">
        <v>8</v>
      </c>
      <c r="AA11" s="351"/>
      <c r="AB11" s="351"/>
      <c r="AC11" s="351"/>
      <c r="AD11" s="351"/>
    </row>
    <row r="12" spans="1:32" ht="36" customHeight="1" thickBot="1" x14ac:dyDescent="0.3">
      <c r="A12" s="151"/>
      <c r="B12" s="310"/>
      <c r="C12" s="176"/>
      <c r="D12" s="177" t="s">
        <v>48</v>
      </c>
      <c r="E12" s="467"/>
      <c r="F12" s="472"/>
      <c r="G12" s="255" t="s">
        <v>111</v>
      </c>
      <c r="H12" s="419" t="s">
        <v>53</v>
      </c>
      <c r="I12" s="256" t="s">
        <v>24</v>
      </c>
      <c r="J12" s="256" t="s">
        <v>24</v>
      </c>
      <c r="K12" s="177" t="s">
        <v>24</v>
      </c>
      <c r="L12" s="257" t="s">
        <v>24</v>
      </c>
      <c r="M12" s="258" t="s">
        <v>24</v>
      </c>
      <c r="N12" s="259"/>
      <c r="O12" s="151" t="s">
        <v>25</v>
      </c>
      <c r="P12" s="152" t="s">
        <v>17</v>
      </c>
      <c r="Q12" s="153" t="s">
        <v>18</v>
      </c>
      <c r="R12" s="445"/>
    </row>
    <row r="13" spans="1:32" x14ac:dyDescent="0.25">
      <c r="A13" s="128"/>
      <c r="B13" s="312"/>
      <c r="C13" s="129"/>
      <c r="D13" s="313"/>
      <c r="E13" s="260"/>
      <c r="F13" s="261"/>
      <c r="G13" s="262">
        <f t="shared" ref="G13" si="1">IF(AND(E13=$AB$4,F13&gt;$AC$4),$AC$4,(IF(AND(E13=$AB$5,F13&gt;$AC$5),$AC$5,(IF(AND(E13=$AB$6,F13&gt;$AC$6),$AC$6,(IF(AND(E13=$AB$7,F13&gt;$AC$7),$AC$7,F13)))))))</f>
        <v>0</v>
      </c>
      <c r="H13" s="263"/>
      <c r="I13" s="264"/>
      <c r="J13" s="352"/>
      <c r="K13" s="250"/>
      <c r="L13" s="263"/>
      <c r="M13" s="265">
        <f>IF((H13+I13+J13+K13+L13)=16.29,16.3*G13,(TRUNC((H13+I13+J13+K13+L13)/0.05,0)*0.05))*G13</f>
        <v>0</v>
      </c>
      <c r="N13" s="251"/>
      <c r="O13" s="178">
        <f>IF(N13="Projektentw.",M13,0)</f>
        <v>0</v>
      </c>
      <c r="P13" s="179">
        <f>IF(N13="Produktion",M13,0)</f>
        <v>0</v>
      </c>
      <c r="Q13" s="156">
        <f>IF(N13="Vertrieb",M13,0)</f>
        <v>0</v>
      </c>
      <c r="R13" s="163"/>
    </row>
    <row r="14" spans="1:32" x14ac:dyDescent="0.25">
      <c r="A14" s="131"/>
      <c r="B14" s="316"/>
      <c r="C14" s="132"/>
      <c r="D14" s="317"/>
      <c r="E14" s="260"/>
      <c r="F14" s="266"/>
      <c r="G14" s="267">
        <f>IF(AND(E14=$AB$4,F14&gt;$AC$4),$AC$4,(IF(AND(E14=$AB$5,F14&gt;$AC$5),$AC$5,(IF(AND(E14=$AB$6,F14&gt;$AC$6),$AC$6,(IF(AND(E14=$AB$7,F14&gt;$AC$7),$AC$7,F14)))))))</f>
        <v>0</v>
      </c>
      <c r="H14" s="268"/>
      <c r="I14" s="269"/>
      <c r="J14" s="353"/>
      <c r="K14" s="133"/>
      <c r="L14" s="268"/>
      <c r="M14" s="270">
        <f t="shared" ref="M14:M73" si="2">IF((H14+I14+J14+K14+L14)=16.29,16.3*G14,(TRUNC((H14+I14+J14+K14+L14)/0.05,0)*0.05))*G14</f>
        <v>0</v>
      </c>
      <c r="N14" s="134"/>
      <c r="O14" s="157">
        <f t="shared" ref="O14:O73" si="3">IF(N14="Projektentw.",M14,0)</f>
        <v>0</v>
      </c>
      <c r="P14" s="105">
        <f t="shared" ref="P14:P73" si="4">IF(N14="Produktion",M14,0)</f>
        <v>0</v>
      </c>
      <c r="Q14" s="158">
        <f t="shared" ref="Q14:Q73" si="5">IF(N14="Vertrieb",M14,0)</f>
        <v>0</v>
      </c>
      <c r="R14" s="164"/>
    </row>
    <row r="15" spans="1:32" x14ac:dyDescent="0.25">
      <c r="A15" s="131"/>
      <c r="B15" s="316"/>
      <c r="C15" s="132"/>
      <c r="D15" s="317"/>
      <c r="E15" s="260"/>
      <c r="F15" s="266"/>
      <c r="G15" s="271">
        <f t="shared" ref="G15:G73" si="6">IF(AND(E15=$AB$4,F15&gt;$AC$4),$AC$4,(IF(AND(E15=$AB$5,F15&gt;$AC$5),$AC$5,(IF(AND(E15=$AB$6,F15&gt;$AC$6),$AC$6,(IF(AND(E15=$AB$7,F15&gt;$AC$7),$AC$7,F15)))))))</f>
        <v>0</v>
      </c>
      <c r="H15" s="268"/>
      <c r="I15" s="269"/>
      <c r="J15" s="353"/>
      <c r="K15" s="133"/>
      <c r="L15" s="268"/>
      <c r="M15" s="270">
        <f t="shared" si="2"/>
        <v>0</v>
      </c>
      <c r="N15" s="134"/>
      <c r="O15" s="157">
        <f t="shared" si="3"/>
        <v>0</v>
      </c>
      <c r="P15" s="105">
        <f t="shared" si="4"/>
        <v>0</v>
      </c>
      <c r="Q15" s="158">
        <f t="shared" si="5"/>
        <v>0</v>
      </c>
      <c r="R15" s="164"/>
    </row>
    <row r="16" spans="1:32" x14ac:dyDescent="0.25">
      <c r="A16" s="131"/>
      <c r="B16" s="316"/>
      <c r="C16" s="132"/>
      <c r="D16" s="317"/>
      <c r="E16" s="260"/>
      <c r="F16" s="266"/>
      <c r="G16" s="271">
        <f t="shared" si="6"/>
        <v>0</v>
      </c>
      <c r="H16" s="268"/>
      <c r="I16" s="269"/>
      <c r="J16" s="353"/>
      <c r="K16" s="133"/>
      <c r="L16" s="268"/>
      <c r="M16" s="270">
        <f t="shared" si="2"/>
        <v>0</v>
      </c>
      <c r="N16" s="134"/>
      <c r="O16" s="157">
        <f t="shared" si="3"/>
        <v>0</v>
      </c>
      <c r="P16" s="105">
        <f t="shared" si="4"/>
        <v>0</v>
      </c>
      <c r="Q16" s="158">
        <f t="shared" si="5"/>
        <v>0</v>
      </c>
      <c r="R16" s="164"/>
    </row>
    <row r="17" spans="1:18" x14ac:dyDescent="0.25">
      <c r="A17" s="131"/>
      <c r="B17" s="316"/>
      <c r="C17" s="132"/>
      <c r="D17" s="317"/>
      <c r="E17" s="260"/>
      <c r="F17" s="266"/>
      <c r="G17" s="271">
        <f t="shared" si="6"/>
        <v>0</v>
      </c>
      <c r="H17" s="268"/>
      <c r="I17" s="269"/>
      <c r="J17" s="353"/>
      <c r="K17" s="133"/>
      <c r="L17" s="268"/>
      <c r="M17" s="270">
        <f t="shared" si="2"/>
        <v>0</v>
      </c>
      <c r="N17" s="134"/>
      <c r="O17" s="157">
        <f t="shared" si="3"/>
        <v>0</v>
      </c>
      <c r="P17" s="105">
        <f t="shared" si="4"/>
        <v>0</v>
      </c>
      <c r="Q17" s="158">
        <f t="shared" si="5"/>
        <v>0</v>
      </c>
      <c r="R17" s="164"/>
    </row>
    <row r="18" spans="1:18" x14ac:dyDescent="0.25">
      <c r="A18" s="131"/>
      <c r="B18" s="316"/>
      <c r="C18" s="132"/>
      <c r="D18" s="317"/>
      <c r="E18" s="260"/>
      <c r="F18" s="266"/>
      <c r="G18" s="271">
        <f t="shared" si="6"/>
        <v>0</v>
      </c>
      <c r="H18" s="268"/>
      <c r="I18" s="269"/>
      <c r="J18" s="353"/>
      <c r="K18" s="133"/>
      <c r="L18" s="268"/>
      <c r="M18" s="270">
        <f t="shared" si="2"/>
        <v>0</v>
      </c>
      <c r="N18" s="134"/>
      <c r="O18" s="157">
        <f t="shared" si="3"/>
        <v>0</v>
      </c>
      <c r="P18" s="105">
        <f t="shared" si="4"/>
        <v>0</v>
      </c>
      <c r="Q18" s="158">
        <f t="shared" si="5"/>
        <v>0</v>
      </c>
      <c r="R18" s="164"/>
    </row>
    <row r="19" spans="1:18" x14ac:dyDescent="0.25">
      <c r="A19" s="131"/>
      <c r="B19" s="316"/>
      <c r="C19" s="132"/>
      <c r="D19" s="317"/>
      <c r="E19" s="260"/>
      <c r="F19" s="266"/>
      <c r="G19" s="271">
        <f t="shared" si="6"/>
        <v>0</v>
      </c>
      <c r="H19" s="268"/>
      <c r="I19" s="269"/>
      <c r="J19" s="353"/>
      <c r="K19" s="133"/>
      <c r="L19" s="268"/>
      <c r="M19" s="270">
        <f t="shared" si="2"/>
        <v>0</v>
      </c>
      <c r="N19" s="134"/>
      <c r="O19" s="157">
        <f t="shared" si="3"/>
        <v>0</v>
      </c>
      <c r="P19" s="105">
        <f t="shared" si="4"/>
        <v>0</v>
      </c>
      <c r="Q19" s="158">
        <f t="shared" si="5"/>
        <v>0</v>
      </c>
      <c r="R19" s="164"/>
    </row>
    <row r="20" spans="1:18" x14ac:dyDescent="0.25">
      <c r="A20" s="131"/>
      <c r="B20" s="316"/>
      <c r="C20" s="132"/>
      <c r="D20" s="317"/>
      <c r="E20" s="260"/>
      <c r="F20" s="266"/>
      <c r="G20" s="271">
        <f t="shared" si="6"/>
        <v>0</v>
      </c>
      <c r="H20" s="268"/>
      <c r="I20" s="269"/>
      <c r="J20" s="353"/>
      <c r="K20" s="133"/>
      <c r="L20" s="268"/>
      <c r="M20" s="270">
        <f t="shared" si="2"/>
        <v>0</v>
      </c>
      <c r="N20" s="134"/>
      <c r="O20" s="157">
        <f t="shared" si="3"/>
        <v>0</v>
      </c>
      <c r="P20" s="105">
        <f t="shared" si="4"/>
        <v>0</v>
      </c>
      <c r="Q20" s="158">
        <f t="shared" si="5"/>
        <v>0</v>
      </c>
      <c r="R20" s="164"/>
    </row>
    <row r="21" spans="1:18" x14ac:dyDescent="0.25">
      <c r="A21" s="131"/>
      <c r="B21" s="316"/>
      <c r="C21" s="132"/>
      <c r="D21" s="317"/>
      <c r="E21" s="260"/>
      <c r="F21" s="266"/>
      <c r="G21" s="271">
        <f t="shared" si="6"/>
        <v>0</v>
      </c>
      <c r="H21" s="268"/>
      <c r="I21" s="269"/>
      <c r="J21" s="353"/>
      <c r="K21" s="133"/>
      <c r="L21" s="268"/>
      <c r="M21" s="270">
        <f t="shared" si="2"/>
        <v>0</v>
      </c>
      <c r="N21" s="134"/>
      <c r="O21" s="157">
        <f t="shared" si="3"/>
        <v>0</v>
      </c>
      <c r="P21" s="105">
        <f t="shared" si="4"/>
        <v>0</v>
      </c>
      <c r="Q21" s="158">
        <f t="shared" si="5"/>
        <v>0</v>
      </c>
      <c r="R21" s="164"/>
    </row>
    <row r="22" spans="1:18" x14ac:dyDescent="0.25">
      <c r="A22" s="131"/>
      <c r="B22" s="316"/>
      <c r="C22" s="132"/>
      <c r="D22" s="317"/>
      <c r="E22" s="260"/>
      <c r="F22" s="266"/>
      <c r="G22" s="271">
        <f t="shared" si="6"/>
        <v>0</v>
      </c>
      <c r="H22" s="268"/>
      <c r="I22" s="269"/>
      <c r="J22" s="353"/>
      <c r="K22" s="133"/>
      <c r="L22" s="268"/>
      <c r="M22" s="270">
        <f t="shared" si="2"/>
        <v>0</v>
      </c>
      <c r="N22" s="134"/>
      <c r="O22" s="157">
        <f t="shared" si="3"/>
        <v>0</v>
      </c>
      <c r="P22" s="105">
        <f t="shared" si="4"/>
        <v>0</v>
      </c>
      <c r="Q22" s="158">
        <f t="shared" si="5"/>
        <v>0</v>
      </c>
      <c r="R22" s="164"/>
    </row>
    <row r="23" spans="1:18" x14ac:dyDescent="0.25">
      <c r="A23" s="131"/>
      <c r="B23" s="316"/>
      <c r="C23" s="132"/>
      <c r="D23" s="317"/>
      <c r="E23" s="260"/>
      <c r="F23" s="266"/>
      <c r="G23" s="271">
        <f t="shared" si="6"/>
        <v>0</v>
      </c>
      <c r="H23" s="268"/>
      <c r="I23" s="269"/>
      <c r="J23" s="353"/>
      <c r="K23" s="133"/>
      <c r="L23" s="268"/>
      <c r="M23" s="270">
        <f t="shared" si="2"/>
        <v>0</v>
      </c>
      <c r="N23" s="134"/>
      <c r="O23" s="157">
        <f t="shared" si="3"/>
        <v>0</v>
      </c>
      <c r="P23" s="105">
        <f t="shared" si="4"/>
        <v>0</v>
      </c>
      <c r="Q23" s="158">
        <f t="shared" si="5"/>
        <v>0</v>
      </c>
      <c r="R23" s="164"/>
    </row>
    <row r="24" spans="1:18" x14ac:dyDescent="0.25">
      <c r="A24" s="131"/>
      <c r="B24" s="316"/>
      <c r="C24" s="132"/>
      <c r="D24" s="317"/>
      <c r="E24" s="260"/>
      <c r="F24" s="266"/>
      <c r="G24" s="271">
        <f t="shared" si="6"/>
        <v>0</v>
      </c>
      <c r="H24" s="268"/>
      <c r="I24" s="269"/>
      <c r="J24" s="353"/>
      <c r="K24" s="133"/>
      <c r="L24" s="268"/>
      <c r="M24" s="270">
        <f t="shared" si="2"/>
        <v>0</v>
      </c>
      <c r="N24" s="134"/>
      <c r="O24" s="157">
        <f t="shared" si="3"/>
        <v>0</v>
      </c>
      <c r="P24" s="105">
        <f t="shared" si="4"/>
        <v>0</v>
      </c>
      <c r="Q24" s="158">
        <f t="shared" si="5"/>
        <v>0</v>
      </c>
      <c r="R24" s="164"/>
    </row>
    <row r="25" spans="1:18" x14ac:dyDescent="0.25">
      <c r="A25" s="318"/>
      <c r="B25" s="316"/>
      <c r="C25" s="132"/>
      <c r="D25" s="317"/>
      <c r="E25" s="260"/>
      <c r="F25" s="266"/>
      <c r="G25" s="271">
        <f t="shared" si="6"/>
        <v>0</v>
      </c>
      <c r="H25" s="268"/>
      <c r="I25" s="269"/>
      <c r="J25" s="353"/>
      <c r="K25" s="133"/>
      <c r="L25" s="268"/>
      <c r="M25" s="270">
        <f t="shared" si="2"/>
        <v>0</v>
      </c>
      <c r="N25" s="134"/>
      <c r="O25" s="157">
        <f t="shared" si="3"/>
        <v>0</v>
      </c>
      <c r="P25" s="105">
        <f t="shared" si="4"/>
        <v>0</v>
      </c>
      <c r="Q25" s="158">
        <f t="shared" si="5"/>
        <v>0</v>
      </c>
      <c r="R25" s="164"/>
    </row>
    <row r="26" spans="1:18" hidden="1" x14ac:dyDescent="0.25">
      <c r="A26" s="131"/>
      <c r="B26" s="316"/>
      <c r="C26" s="132"/>
      <c r="D26" s="317"/>
      <c r="E26" s="260"/>
      <c r="F26" s="266"/>
      <c r="G26" s="271">
        <f t="shared" si="6"/>
        <v>0</v>
      </c>
      <c r="H26" s="268"/>
      <c r="I26" s="269"/>
      <c r="J26" s="353"/>
      <c r="K26" s="133"/>
      <c r="L26" s="268"/>
      <c r="M26" s="270">
        <f t="shared" si="2"/>
        <v>0</v>
      </c>
      <c r="N26" s="134"/>
      <c r="O26" s="157">
        <f t="shared" si="3"/>
        <v>0</v>
      </c>
      <c r="P26" s="105">
        <f t="shared" si="4"/>
        <v>0</v>
      </c>
      <c r="Q26" s="158">
        <f t="shared" si="5"/>
        <v>0</v>
      </c>
      <c r="R26" s="164"/>
    </row>
    <row r="27" spans="1:18" hidden="1" x14ac:dyDescent="0.25">
      <c r="A27" s="131"/>
      <c r="B27" s="316"/>
      <c r="C27" s="132"/>
      <c r="D27" s="317"/>
      <c r="E27" s="260"/>
      <c r="F27" s="266"/>
      <c r="G27" s="271">
        <f t="shared" si="6"/>
        <v>0</v>
      </c>
      <c r="H27" s="268"/>
      <c r="I27" s="269"/>
      <c r="J27" s="353"/>
      <c r="K27" s="133"/>
      <c r="L27" s="268"/>
      <c r="M27" s="270">
        <f t="shared" si="2"/>
        <v>0</v>
      </c>
      <c r="N27" s="134"/>
      <c r="O27" s="157">
        <f t="shared" si="3"/>
        <v>0</v>
      </c>
      <c r="P27" s="105">
        <f t="shared" si="4"/>
        <v>0</v>
      </c>
      <c r="Q27" s="158">
        <f t="shared" si="5"/>
        <v>0</v>
      </c>
      <c r="R27" s="164"/>
    </row>
    <row r="28" spans="1:18" hidden="1" x14ac:dyDescent="0.25">
      <c r="A28" s="131"/>
      <c r="B28" s="316"/>
      <c r="C28" s="132"/>
      <c r="D28" s="317"/>
      <c r="E28" s="260"/>
      <c r="F28" s="266"/>
      <c r="G28" s="271">
        <f t="shared" si="6"/>
        <v>0</v>
      </c>
      <c r="H28" s="268"/>
      <c r="I28" s="269"/>
      <c r="J28" s="353"/>
      <c r="K28" s="133"/>
      <c r="L28" s="268"/>
      <c r="M28" s="270">
        <f t="shared" si="2"/>
        <v>0</v>
      </c>
      <c r="N28" s="134"/>
      <c r="O28" s="157">
        <f t="shared" si="3"/>
        <v>0</v>
      </c>
      <c r="P28" s="105">
        <f t="shared" si="4"/>
        <v>0</v>
      </c>
      <c r="Q28" s="158">
        <f t="shared" si="5"/>
        <v>0</v>
      </c>
      <c r="R28" s="164"/>
    </row>
    <row r="29" spans="1:18" hidden="1" x14ac:dyDescent="0.25">
      <c r="A29" s="131"/>
      <c r="B29" s="316"/>
      <c r="C29" s="132"/>
      <c r="D29" s="317"/>
      <c r="E29" s="260"/>
      <c r="F29" s="266"/>
      <c r="G29" s="271">
        <f t="shared" si="6"/>
        <v>0</v>
      </c>
      <c r="H29" s="268"/>
      <c r="I29" s="269"/>
      <c r="J29" s="353"/>
      <c r="K29" s="133"/>
      <c r="L29" s="268"/>
      <c r="M29" s="270">
        <f t="shared" si="2"/>
        <v>0</v>
      </c>
      <c r="N29" s="134"/>
      <c r="O29" s="157">
        <f t="shared" si="3"/>
        <v>0</v>
      </c>
      <c r="P29" s="105">
        <f t="shared" si="4"/>
        <v>0</v>
      </c>
      <c r="Q29" s="158">
        <f t="shared" si="5"/>
        <v>0</v>
      </c>
      <c r="R29" s="164"/>
    </row>
    <row r="30" spans="1:18" hidden="1" x14ac:dyDescent="0.25">
      <c r="A30" s="131"/>
      <c r="B30" s="316"/>
      <c r="C30" s="132"/>
      <c r="D30" s="317"/>
      <c r="E30" s="260"/>
      <c r="F30" s="266"/>
      <c r="G30" s="271">
        <f t="shared" si="6"/>
        <v>0</v>
      </c>
      <c r="H30" s="268"/>
      <c r="I30" s="269"/>
      <c r="J30" s="353"/>
      <c r="K30" s="133"/>
      <c r="L30" s="268"/>
      <c r="M30" s="270">
        <f t="shared" si="2"/>
        <v>0</v>
      </c>
      <c r="N30" s="134"/>
      <c r="O30" s="157">
        <f t="shared" si="3"/>
        <v>0</v>
      </c>
      <c r="P30" s="105">
        <f t="shared" si="4"/>
        <v>0</v>
      </c>
      <c r="Q30" s="158">
        <f t="shared" si="5"/>
        <v>0</v>
      </c>
      <c r="R30" s="164"/>
    </row>
    <row r="31" spans="1:18" hidden="1" x14ac:dyDescent="0.25">
      <c r="A31" s="131"/>
      <c r="B31" s="316"/>
      <c r="C31" s="132"/>
      <c r="D31" s="317"/>
      <c r="E31" s="260"/>
      <c r="F31" s="266"/>
      <c r="G31" s="271">
        <f t="shared" si="6"/>
        <v>0</v>
      </c>
      <c r="H31" s="268"/>
      <c r="I31" s="269"/>
      <c r="J31" s="353"/>
      <c r="K31" s="133"/>
      <c r="L31" s="268"/>
      <c r="M31" s="270">
        <f t="shared" si="2"/>
        <v>0</v>
      </c>
      <c r="N31" s="134"/>
      <c r="O31" s="157">
        <f t="shared" si="3"/>
        <v>0</v>
      </c>
      <c r="P31" s="105">
        <f t="shared" si="4"/>
        <v>0</v>
      </c>
      <c r="Q31" s="158">
        <f t="shared" si="5"/>
        <v>0</v>
      </c>
      <c r="R31" s="164"/>
    </row>
    <row r="32" spans="1:18" hidden="1" x14ac:dyDescent="0.25">
      <c r="A32" s="131"/>
      <c r="B32" s="316"/>
      <c r="C32" s="132"/>
      <c r="D32" s="317"/>
      <c r="E32" s="260"/>
      <c r="F32" s="266"/>
      <c r="G32" s="271">
        <f t="shared" si="6"/>
        <v>0</v>
      </c>
      <c r="H32" s="268"/>
      <c r="I32" s="269"/>
      <c r="J32" s="353"/>
      <c r="K32" s="133"/>
      <c r="L32" s="268"/>
      <c r="M32" s="270">
        <f t="shared" si="2"/>
        <v>0</v>
      </c>
      <c r="N32" s="134"/>
      <c r="O32" s="157">
        <f t="shared" si="3"/>
        <v>0</v>
      </c>
      <c r="P32" s="105">
        <f t="shared" si="4"/>
        <v>0</v>
      </c>
      <c r="Q32" s="158">
        <f t="shared" si="5"/>
        <v>0</v>
      </c>
      <c r="R32" s="164"/>
    </row>
    <row r="33" spans="1:18" hidden="1" x14ac:dyDescent="0.25">
      <c r="A33" s="131"/>
      <c r="B33" s="316"/>
      <c r="C33" s="132"/>
      <c r="D33" s="317"/>
      <c r="E33" s="260"/>
      <c r="F33" s="266"/>
      <c r="G33" s="271">
        <f t="shared" si="6"/>
        <v>0</v>
      </c>
      <c r="H33" s="268"/>
      <c r="I33" s="269"/>
      <c r="J33" s="353"/>
      <c r="K33" s="133"/>
      <c r="L33" s="268"/>
      <c r="M33" s="270">
        <f t="shared" si="2"/>
        <v>0</v>
      </c>
      <c r="N33" s="134"/>
      <c r="O33" s="157">
        <f t="shared" si="3"/>
        <v>0</v>
      </c>
      <c r="P33" s="105">
        <f t="shared" si="4"/>
        <v>0</v>
      </c>
      <c r="Q33" s="158">
        <f t="shared" si="5"/>
        <v>0</v>
      </c>
      <c r="R33" s="164"/>
    </row>
    <row r="34" spans="1:18" hidden="1" x14ac:dyDescent="0.25">
      <c r="A34" s="131"/>
      <c r="B34" s="316"/>
      <c r="C34" s="132"/>
      <c r="D34" s="317"/>
      <c r="E34" s="260"/>
      <c r="F34" s="266"/>
      <c r="G34" s="271">
        <f t="shared" si="6"/>
        <v>0</v>
      </c>
      <c r="H34" s="268"/>
      <c r="I34" s="269"/>
      <c r="J34" s="353"/>
      <c r="K34" s="133"/>
      <c r="L34" s="268"/>
      <c r="M34" s="270">
        <f t="shared" si="2"/>
        <v>0</v>
      </c>
      <c r="N34" s="134"/>
      <c r="O34" s="157">
        <f t="shared" si="3"/>
        <v>0</v>
      </c>
      <c r="P34" s="105">
        <f t="shared" si="4"/>
        <v>0</v>
      </c>
      <c r="Q34" s="158">
        <f t="shared" si="5"/>
        <v>0</v>
      </c>
      <c r="R34" s="164"/>
    </row>
    <row r="35" spans="1:18" hidden="1" x14ac:dyDescent="0.25">
      <c r="A35" s="131"/>
      <c r="B35" s="316"/>
      <c r="C35" s="132"/>
      <c r="D35" s="317"/>
      <c r="E35" s="260"/>
      <c r="F35" s="266"/>
      <c r="G35" s="271">
        <f t="shared" si="6"/>
        <v>0</v>
      </c>
      <c r="H35" s="268"/>
      <c r="I35" s="269"/>
      <c r="J35" s="353"/>
      <c r="K35" s="133"/>
      <c r="L35" s="268"/>
      <c r="M35" s="270">
        <f t="shared" si="2"/>
        <v>0</v>
      </c>
      <c r="N35" s="134"/>
      <c r="O35" s="157">
        <f t="shared" si="3"/>
        <v>0</v>
      </c>
      <c r="P35" s="105">
        <f t="shared" si="4"/>
        <v>0</v>
      </c>
      <c r="Q35" s="158">
        <f t="shared" si="5"/>
        <v>0</v>
      </c>
      <c r="R35" s="164"/>
    </row>
    <row r="36" spans="1:18" hidden="1" x14ac:dyDescent="0.25">
      <c r="A36" s="131"/>
      <c r="B36" s="316"/>
      <c r="C36" s="132"/>
      <c r="D36" s="317"/>
      <c r="E36" s="260"/>
      <c r="F36" s="266"/>
      <c r="G36" s="271">
        <f t="shared" si="6"/>
        <v>0</v>
      </c>
      <c r="H36" s="268"/>
      <c r="I36" s="269"/>
      <c r="J36" s="353"/>
      <c r="K36" s="133"/>
      <c r="L36" s="268"/>
      <c r="M36" s="270">
        <f t="shared" si="2"/>
        <v>0</v>
      </c>
      <c r="N36" s="134"/>
      <c r="O36" s="157">
        <f t="shared" si="3"/>
        <v>0</v>
      </c>
      <c r="P36" s="105">
        <f t="shared" si="4"/>
        <v>0</v>
      </c>
      <c r="Q36" s="158">
        <f t="shared" si="5"/>
        <v>0</v>
      </c>
      <c r="R36" s="164"/>
    </row>
    <row r="37" spans="1:18" hidden="1" x14ac:dyDescent="0.25">
      <c r="A37" s="131"/>
      <c r="B37" s="316"/>
      <c r="C37" s="132"/>
      <c r="D37" s="317"/>
      <c r="E37" s="260"/>
      <c r="F37" s="266"/>
      <c r="G37" s="271">
        <f t="shared" si="6"/>
        <v>0</v>
      </c>
      <c r="H37" s="268"/>
      <c r="I37" s="269"/>
      <c r="J37" s="353"/>
      <c r="K37" s="133"/>
      <c r="L37" s="268"/>
      <c r="M37" s="270">
        <f t="shared" si="2"/>
        <v>0</v>
      </c>
      <c r="N37" s="134"/>
      <c r="O37" s="157">
        <f t="shared" si="3"/>
        <v>0</v>
      </c>
      <c r="P37" s="105">
        <f t="shared" si="4"/>
        <v>0</v>
      </c>
      <c r="Q37" s="158">
        <f t="shared" si="5"/>
        <v>0</v>
      </c>
      <c r="R37" s="164"/>
    </row>
    <row r="38" spans="1:18" hidden="1" x14ac:dyDescent="0.25">
      <c r="A38" s="131"/>
      <c r="B38" s="316"/>
      <c r="C38" s="132"/>
      <c r="D38" s="317"/>
      <c r="E38" s="260"/>
      <c r="F38" s="266"/>
      <c r="G38" s="271">
        <f t="shared" si="6"/>
        <v>0</v>
      </c>
      <c r="H38" s="268"/>
      <c r="I38" s="269"/>
      <c r="J38" s="353"/>
      <c r="K38" s="133"/>
      <c r="L38" s="268"/>
      <c r="M38" s="270">
        <f t="shared" si="2"/>
        <v>0</v>
      </c>
      <c r="N38" s="134"/>
      <c r="O38" s="157">
        <f t="shared" si="3"/>
        <v>0</v>
      </c>
      <c r="P38" s="105">
        <f t="shared" si="4"/>
        <v>0</v>
      </c>
      <c r="Q38" s="158">
        <f t="shared" si="5"/>
        <v>0</v>
      </c>
      <c r="R38" s="164"/>
    </row>
    <row r="39" spans="1:18" hidden="1" x14ac:dyDescent="0.25">
      <c r="A39" s="131"/>
      <c r="B39" s="316"/>
      <c r="C39" s="132"/>
      <c r="D39" s="317"/>
      <c r="E39" s="260"/>
      <c r="F39" s="266"/>
      <c r="G39" s="271">
        <f t="shared" si="6"/>
        <v>0</v>
      </c>
      <c r="H39" s="268"/>
      <c r="I39" s="269"/>
      <c r="J39" s="353"/>
      <c r="K39" s="133"/>
      <c r="L39" s="268"/>
      <c r="M39" s="270">
        <f t="shared" si="2"/>
        <v>0</v>
      </c>
      <c r="N39" s="134"/>
      <c r="O39" s="157">
        <f t="shared" si="3"/>
        <v>0</v>
      </c>
      <c r="P39" s="105">
        <f t="shared" si="4"/>
        <v>0</v>
      </c>
      <c r="Q39" s="158">
        <f t="shared" si="5"/>
        <v>0</v>
      </c>
      <c r="R39" s="164"/>
    </row>
    <row r="40" spans="1:18" hidden="1" x14ac:dyDescent="0.25">
      <c r="A40" s="131"/>
      <c r="B40" s="316"/>
      <c r="C40" s="132"/>
      <c r="D40" s="317"/>
      <c r="E40" s="260"/>
      <c r="F40" s="266"/>
      <c r="G40" s="271">
        <f t="shared" si="6"/>
        <v>0</v>
      </c>
      <c r="H40" s="268"/>
      <c r="I40" s="269"/>
      <c r="J40" s="353"/>
      <c r="K40" s="133"/>
      <c r="L40" s="268"/>
      <c r="M40" s="270">
        <f t="shared" si="2"/>
        <v>0</v>
      </c>
      <c r="N40" s="134"/>
      <c r="O40" s="157">
        <f t="shared" si="3"/>
        <v>0</v>
      </c>
      <c r="P40" s="105">
        <f t="shared" si="4"/>
        <v>0</v>
      </c>
      <c r="Q40" s="158">
        <f t="shared" si="5"/>
        <v>0</v>
      </c>
      <c r="R40" s="164"/>
    </row>
    <row r="41" spans="1:18" hidden="1" x14ac:dyDescent="0.25">
      <c r="A41" s="131"/>
      <c r="B41" s="316"/>
      <c r="C41" s="132"/>
      <c r="D41" s="317"/>
      <c r="E41" s="260"/>
      <c r="F41" s="266"/>
      <c r="G41" s="271">
        <f t="shared" si="6"/>
        <v>0</v>
      </c>
      <c r="H41" s="268"/>
      <c r="I41" s="269"/>
      <c r="J41" s="353"/>
      <c r="K41" s="133"/>
      <c r="L41" s="268"/>
      <c r="M41" s="270">
        <f t="shared" si="2"/>
        <v>0</v>
      </c>
      <c r="N41" s="134"/>
      <c r="O41" s="157">
        <f t="shared" si="3"/>
        <v>0</v>
      </c>
      <c r="P41" s="105">
        <f t="shared" si="4"/>
        <v>0</v>
      </c>
      <c r="Q41" s="158">
        <f t="shared" si="5"/>
        <v>0</v>
      </c>
      <c r="R41" s="164"/>
    </row>
    <row r="42" spans="1:18" hidden="1" x14ac:dyDescent="0.25">
      <c r="A42" s="131"/>
      <c r="B42" s="316"/>
      <c r="C42" s="132"/>
      <c r="D42" s="317"/>
      <c r="E42" s="260"/>
      <c r="F42" s="266"/>
      <c r="G42" s="271">
        <f t="shared" si="6"/>
        <v>0</v>
      </c>
      <c r="H42" s="268"/>
      <c r="I42" s="269"/>
      <c r="J42" s="353"/>
      <c r="K42" s="133"/>
      <c r="L42" s="268"/>
      <c r="M42" s="270">
        <f t="shared" si="2"/>
        <v>0</v>
      </c>
      <c r="N42" s="134"/>
      <c r="O42" s="157">
        <f t="shared" si="3"/>
        <v>0</v>
      </c>
      <c r="P42" s="105">
        <f t="shared" si="4"/>
        <v>0</v>
      </c>
      <c r="Q42" s="158">
        <f t="shared" si="5"/>
        <v>0</v>
      </c>
      <c r="R42" s="164"/>
    </row>
    <row r="43" spans="1:18" hidden="1" x14ac:dyDescent="0.25">
      <c r="A43" s="131"/>
      <c r="B43" s="316"/>
      <c r="C43" s="132"/>
      <c r="D43" s="317"/>
      <c r="E43" s="260"/>
      <c r="F43" s="266"/>
      <c r="G43" s="271">
        <f t="shared" si="6"/>
        <v>0</v>
      </c>
      <c r="H43" s="268"/>
      <c r="I43" s="269"/>
      <c r="J43" s="353"/>
      <c r="K43" s="133"/>
      <c r="L43" s="268"/>
      <c r="M43" s="270">
        <f t="shared" si="2"/>
        <v>0</v>
      </c>
      <c r="N43" s="134"/>
      <c r="O43" s="157">
        <f t="shared" si="3"/>
        <v>0</v>
      </c>
      <c r="P43" s="105">
        <f t="shared" si="4"/>
        <v>0</v>
      </c>
      <c r="Q43" s="158">
        <f t="shared" si="5"/>
        <v>0</v>
      </c>
      <c r="R43" s="164"/>
    </row>
    <row r="44" spans="1:18" hidden="1" x14ac:dyDescent="0.25">
      <c r="A44" s="131"/>
      <c r="B44" s="316"/>
      <c r="C44" s="132"/>
      <c r="D44" s="317"/>
      <c r="E44" s="260"/>
      <c r="F44" s="266"/>
      <c r="G44" s="271">
        <f t="shared" si="6"/>
        <v>0</v>
      </c>
      <c r="H44" s="268"/>
      <c r="I44" s="269"/>
      <c r="J44" s="353"/>
      <c r="K44" s="133"/>
      <c r="L44" s="268"/>
      <c r="M44" s="270">
        <f t="shared" si="2"/>
        <v>0</v>
      </c>
      <c r="N44" s="134"/>
      <c r="O44" s="157">
        <f t="shared" si="3"/>
        <v>0</v>
      </c>
      <c r="P44" s="105">
        <f t="shared" si="4"/>
        <v>0</v>
      </c>
      <c r="Q44" s="158">
        <f t="shared" si="5"/>
        <v>0</v>
      </c>
      <c r="R44" s="164"/>
    </row>
    <row r="45" spans="1:18" hidden="1" x14ac:dyDescent="0.25">
      <c r="A45" s="131"/>
      <c r="B45" s="316"/>
      <c r="C45" s="132"/>
      <c r="D45" s="317"/>
      <c r="E45" s="260"/>
      <c r="F45" s="266"/>
      <c r="G45" s="271">
        <f t="shared" si="6"/>
        <v>0</v>
      </c>
      <c r="H45" s="268"/>
      <c r="I45" s="269"/>
      <c r="J45" s="353"/>
      <c r="K45" s="133"/>
      <c r="L45" s="268"/>
      <c r="M45" s="270">
        <f t="shared" si="2"/>
        <v>0</v>
      </c>
      <c r="N45" s="134"/>
      <c r="O45" s="157">
        <f t="shared" si="3"/>
        <v>0</v>
      </c>
      <c r="P45" s="105">
        <f t="shared" si="4"/>
        <v>0</v>
      </c>
      <c r="Q45" s="158">
        <f t="shared" si="5"/>
        <v>0</v>
      </c>
      <c r="R45" s="164"/>
    </row>
    <row r="46" spans="1:18" hidden="1" x14ac:dyDescent="0.25">
      <c r="A46" s="131"/>
      <c r="B46" s="316"/>
      <c r="C46" s="132"/>
      <c r="D46" s="317"/>
      <c r="E46" s="260"/>
      <c r="F46" s="266"/>
      <c r="G46" s="271">
        <f t="shared" si="6"/>
        <v>0</v>
      </c>
      <c r="H46" s="268"/>
      <c r="I46" s="269"/>
      <c r="J46" s="353"/>
      <c r="K46" s="133"/>
      <c r="L46" s="268"/>
      <c r="M46" s="270">
        <f t="shared" si="2"/>
        <v>0</v>
      </c>
      <c r="N46" s="134"/>
      <c r="O46" s="157">
        <f t="shared" si="3"/>
        <v>0</v>
      </c>
      <c r="P46" s="105">
        <f t="shared" si="4"/>
        <v>0</v>
      </c>
      <c r="Q46" s="158">
        <f t="shared" si="5"/>
        <v>0</v>
      </c>
      <c r="R46" s="164"/>
    </row>
    <row r="47" spans="1:18" hidden="1" x14ac:dyDescent="0.25">
      <c r="A47" s="131"/>
      <c r="B47" s="316"/>
      <c r="C47" s="132"/>
      <c r="D47" s="317"/>
      <c r="E47" s="260"/>
      <c r="F47" s="266"/>
      <c r="G47" s="271">
        <f t="shared" si="6"/>
        <v>0</v>
      </c>
      <c r="H47" s="268"/>
      <c r="I47" s="269"/>
      <c r="J47" s="353"/>
      <c r="K47" s="133"/>
      <c r="L47" s="268"/>
      <c r="M47" s="270">
        <f t="shared" si="2"/>
        <v>0</v>
      </c>
      <c r="N47" s="134"/>
      <c r="O47" s="157">
        <f t="shared" si="3"/>
        <v>0</v>
      </c>
      <c r="P47" s="105">
        <f t="shared" si="4"/>
        <v>0</v>
      </c>
      <c r="Q47" s="158">
        <f t="shared" si="5"/>
        <v>0</v>
      </c>
      <c r="R47" s="164"/>
    </row>
    <row r="48" spans="1:18" hidden="1" x14ac:dyDescent="0.25">
      <c r="A48" s="131"/>
      <c r="B48" s="316"/>
      <c r="C48" s="132"/>
      <c r="D48" s="317"/>
      <c r="E48" s="260"/>
      <c r="F48" s="266"/>
      <c r="G48" s="271">
        <f t="shared" si="6"/>
        <v>0</v>
      </c>
      <c r="H48" s="268"/>
      <c r="I48" s="269"/>
      <c r="J48" s="353"/>
      <c r="K48" s="133"/>
      <c r="L48" s="268"/>
      <c r="M48" s="270">
        <f t="shared" si="2"/>
        <v>0</v>
      </c>
      <c r="N48" s="134"/>
      <c r="O48" s="157">
        <f t="shared" si="3"/>
        <v>0</v>
      </c>
      <c r="P48" s="105">
        <f t="shared" si="4"/>
        <v>0</v>
      </c>
      <c r="Q48" s="158">
        <f t="shared" si="5"/>
        <v>0</v>
      </c>
      <c r="R48" s="164"/>
    </row>
    <row r="49" spans="1:18" hidden="1" x14ac:dyDescent="0.25">
      <c r="A49" s="131"/>
      <c r="B49" s="316"/>
      <c r="C49" s="132"/>
      <c r="D49" s="317"/>
      <c r="E49" s="260"/>
      <c r="F49" s="266"/>
      <c r="G49" s="271">
        <f t="shared" si="6"/>
        <v>0</v>
      </c>
      <c r="H49" s="268"/>
      <c r="I49" s="269"/>
      <c r="J49" s="353"/>
      <c r="K49" s="133"/>
      <c r="L49" s="268"/>
      <c r="M49" s="270">
        <f t="shared" si="2"/>
        <v>0</v>
      </c>
      <c r="N49" s="134"/>
      <c r="O49" s="157">
        <f t="shared" si="3"/>
        <v>0</v>
      </c>
      <c r="P49" s="105">
        <f t="shared" si="4"/>
        <v>0</v>
      </c>
      <c r="Q49" s="158">
        <f t="shared" si="5"/>
        <v>0</v>
      </c>
      <c r="R49" s="164"/>
    </row>
    <row r="50" spans="1:18" hidden="1" x14ac:dyDescent="0.25">
      <c r="A50" s="131"/>
      <c r="B50" s="316"/>
      <c r="C50" s="132"/>
      <c r="D50" s="317"/>
      <c r="E50" s="260"/>
      <c r="F50" s="266"/>
      <c r="G50" s="271">
        <f t="shared" si="6"/>
        <v>0</v>
      </c>
      <c r="H50" s="268"/>
      <c r="I50" s="269"/>
      <c r="J50" s="353"/>
      <c r="K50" s="133"/>
      <c r="L50" s="268"/>
      <c r="M50" s="270">
        <f t="shared" si="2"/>
        <v>0</v>
      </c>
      <c r="N50" s="134"/>
      <c r="O50" s="157">
        <f t="shared" si="3"/>
        <v>0</v>
      </c>
      <c r="P50" s="105">
        <f t="shared" si="4"/>
        <v>0</v>
      </c>
      <c r="Q50" s="158">
        <f t="shared" si="5"/>
        <v>0</v>
      </c>
      <c r="R50" s="164"/>
    </row>
    <row r="51" spans="1:18" hidden="1" x14ac:dyDescent="0.25">
      <c r="A51" s="131"/>
      <c r="B51" s="316"/>
      <c r="C51" s="132"/>
      <c r="D51" s="317"/>
      <c r="E51" s="260"/>
      <c r="F51" s="266"/>
      <c r="G51" s="271">
        <f t="shared" si="6"/>
        <v>0</v>
      </c>
      <c r="H51" s="268"/>
      <c r="I51" s="269"/>
      <c r="J51" s="353"/>
      <c r="K51" s="133"/>
      <c r="L51" s="268"/>
      <c r="M51" s="270">
        <f t="shared" si="2"/>
        <v>0</v>
      </c>
      <c r="N51" s="134"/>
      <c r="O51" s="157">
        <f t="shared" si="3"/>
        <v>0</v>
      </c>
      <c r="P51" s="105">
        <f t="shared" si="4"/>
        <v>0</v>
      </c>
      <c r="Q51" s="158">
        <f t="shared" si="5"/>
        <v>0</v>
      </c>
      <c r="R51" s="164"/>
    </row>
    <row r="52" spans="1:18" hidden="1" x14ac:dyDescent="0.25">
      <c r="A52" s="131"/>
      <c r="B52" s="316"/>
      <c r="C52" s="132"/>
      <c r="D52" s="317"/>
      <c r="E52" s="260"/>
      <c r="F52" s="266"/>
      <c r="G52" s="271">
        <f t="shared" si="6"/>
        <v>0</v>
      </c>
      <c r="H52" s="268"/>
      <c r="I52" s="269"/>
      <c r="J52" s="353"/>
      <c r="K52" s="133"/>
      <c r="L52" s="268"/>
      <c r="M52" s="270">
        <f t="shared" si="2"/>
        <v>0</v>
      </c>
      <c r="N52" s="134"/>
      <c r="O52" s="157">
        <f t="shared" si="3"/>
        <v>0</v>
      </c>
      <c r="P52" s="105">
        <f t="shared" si="4"/>
        <v>0</v>
      </c>
      <c r="Q52" s="158">
        <f t="shared" si="5"/>
        <v>0</v>
      </c>
      <c r="R52" s="164"/>
    </row>
    <row r="53" spans="1:18" hidden="1" x14ac:dyDescent="0.25">
      <c r="A53" s="131"/>
      <c r="B53" s="316"/>
      <c r="C53" s="132"/>
      <c r="D53" s="317"/>
      <c r="E53" s="260"/>
      <c r="F53" s="266"/>
      <c r="G53" s="271">
        <f t="shared" si="6"/>
        <v>0</v>
      </c>
      <c r="H53" s="268"/>
      <c r="I53" s="269"/>
      <c r="J53" s="353"/>
      <c r="K53" s="133"/>
      <c r="L53" s="268"/>
      <c r="M53" s="270">
        <f t="shared" si="2"/>
        <v>0</v>
      </c>
      <c r="N53" s="134"/>
      <c r="O53" s="157">
        <f t="shared" si="3"/>
        <v>0</v>
      </c>
      <c r="P53" s="105">
        <f t="shared" si="4"/>
        <v>0</v>
      </c>
      <c r="Q53" s="158">
        <f t="shared" si="5"/>
        <v>0</v>
      </c>
      <c r="R53" s="164"/>
    </row>
    <row r="54" spans="1:18" hidden="1" x14ac:dyDescent="0.25">
      <c r="A54" s="131"/>
      <c r="B54" s="316"/>
      <c r="C54" s="132"/>
      <c r="D54" s="317"/>
      <c r="E54" s="260"/>
      <c r="F54" s="266"/>
      <c r="G54" s="271">
        <f t="shared" si="6"/>
        <v>0</v>
      </c>
      <c r="H54" s="268"/>
      <c r="I54" s="269"/>
      <c r="J54" s="353"/>
      <c r="K54" s="133"/>
      <c r="L54" s="268"/>
      <c r="M54" s="270">
        <f t="shared" si="2"/>
        <v>0</v>
      </c>
      <c r="N54" s="134"/>
      <c r="O54" s="157">
        <f t="shared" si="3"/>
        <v>0</v>
      </c>
      <c r="P54" s="105">
        <f t="shared" si="4"/>
        <v>0</v>
      </c>
      <c r="Q54" s="158">
        <f t="shared" si="5"/>
        <v>0</v>
      </c>
      <c r="R54" s="164"/>
    </row>
    <row r="55" spans="1:18" hidden="1" x14ac:dyDescent="0.25">
      <c r="A55" s="131"/>
      <c r="B55" s="316"/>
      <c r="C55" s="132"/>
      <c r="D55" s="317"/>
      <c r="E55" s="260"/>
      <c r="F55" s="266"/>
      <c r="G55" s="271">
        <f t="shared" si="6"/>
        <v>0</v>
      </c>
      <c r="H55" s="268"/>
      <c r="I55" s="269"/>
      <c r="J55" s="353"/>
      <c r="K55" s="133"/>
      <c r="L55" s="268"/>
      <c r="M55" s="270">
        <f t="shared" si="2"/>
        <v>0</v>
      </c>
      <c r="N55" s="134"/>
      <c r="O55" s="157">
        <f t="shared" si="3"/>
        <v>0</v>
      </c>
      <c r="P55" s="105">
        <f t="shared" si="4"/>
        <v>0</v>
      </c>
      <c r="Q55" s="158">
        <f t="shared" si="5"/>
        <v>0</v>
      </c>
      <c r="R55" s="164"/>
    </row>
    <row r="56" spans="1:18" hidden="1" x14ac:dyDescent="0.25">
      <c r="A56" s="131"/>
      <c r="B56" s="316"/>
      <c r="C56" s="132"/>
      <c r="D56" s="317"/>
      <c r="E56" s="260"/>
      <c r="F56" s="266"/>
      <c r="G56" s="271">
        <f t="shared" si="6"/>
        <v>0</v>
      </c>
      <c r="H56" s="268"/>
      <c r="I56" s="269"/>
      <c r="J56" s="353"/>
      <c r="K56" s="133"/>
      <c r="L56" s="268"/>
      <c r="M56" s="270">
        <f t="shared" si="2"/>
        <v>0</v>
      </c>
      <c r="N56" s="134"/>
      <c r="O56" s="157">
        <f t="shared" si="3"/>
        <v>0</v>
      </c>
      <c r="P56" s="105">
        <f t="shared" si="4"/>
        <v>0</v>
      </c>
      <c r="Q56" s="158">
        <f t="shared" si="5"/>
        <v>0</v>
      </c>
      <c r="R56" s="164"/>
    </row>
    <row r="57" spans="1:18" hidden="1" x14ac:dyDescent="0.25">
      <c r="A57" s="131"/>
      <c r="B57" s="316"/>
      <c r="C57" s="132"/>
      <c r="D57" s="317"/>
      <c r="E57" s="260"/>
      <c r="F57" s="266"/>
      <c r="G57" s="271">
        <f t="shared" si="6"/>
        <v>0</v>
      </c>
      <c r="H57" s="268"/>
      <c r="I57" s="269"/>
      <c r="J57" s="353"/>
      <c r="K57" s="133"/>
      <c r="L57" s="268"/>
      <c r="M57" s="270">
        <f t="shared" si="2"/>
        <v>0</v>
      </c>
      <c r="N57" s="134"/>
      <c r="O57" s="157">
        <f t="shared" si="3"/>
        <v>0</v>
      </c>
      <c r="P57" s="105">
        <f t="shared" si="4"/>
        <v>0</v>
      </c>
      <c r="Q57" s="158">
        <f t="shared" si="5"/>
        <v>0</v>
      </c>
      <c r="R57" s="164"/>
    </row>
    <row r="58" spans="1:18" hidden="1" x14ac:dyDescent="0.25">
      <c r="A58" s="131"/>
      <c r="B58" s="316"/>
      <c r="C58" s="132"/>
      <c r="D58" s="317"/>
      <c r="E58" s="260"/>
      <c r="F58" s="266"/>
      <c r="G58" s="271">
        <f t="shared" si="6"/>
        <v>0</v>
      </c>
      <c r="H58" s="268"/>
      <c r="I58" s="269"/>
      <c r="J58" s="353"/>
      <c r="K58" s="133"/>
      <c r="L58" s="268"/>
      <c r="M58" s="270">
        <f t="shared" si="2"/>
        <v>0</v>
      </c>
      <c r="N58" s="134"/>
      <c r="O58" s="157">
        <f t="shared" si="3"/>
        <v>0</v>
      </c>
      <c r="P58" s="105">
        <f t="shared" si="4"/>
        <v>0</v>
      </c>
      <c r="Q58" s="158">
        <f t="shared" si="5"/>
        <v>0</v>
      </c>
      <c r="R58" s="164"/>
    </row>
    <row r="59" spans="1:18" hidden="1" x14ac:dyDescent="0.25">
      <c r="A59" s="131"/>
      <c r="B59" s="316"/>
      <c r="C59" s="132"/>
      <c r="D59" s="317"/>
      <c r="E59" s="260"/>
      <c r="F59" s="266"/>
      <c r="G59" s="271">
        <f t="shared" si="6"/>
        <v>0</v>
      </c>
      <c r="H59" s="268"/>
      <c r="I59" s="269"/>
      <c r="J59" s="353"/>
      <c r="K59" s="133"/>
      <c r="L59" s="268"/>
      <c r="M59" s="270">
        <f t="shared" si="2"/>
        <v>0</v>
      </c>
      <c r="N59" s="134"/>
      <c r="O59" s="157">
        <f t="shared" si="3"/>
        <v>0</v>
      </c>
      <c r="P59" s="105">
        <f t="shared" si="4"/>
        <v>0</v>
      </c>
      <c r="Q59" s="158">
        <f t="shared" si="5"/>
        <v>0</v>
      </c>
      <c r="R59" s="164"/>
    </row>
    <row r="60" spans="1:18" hidden="1" x14ac:dyDescent="0.25">
      <c r="A60" s="131"/>
      <c r="B60" s="316"/>
      <c r="C60" s="132"/>
      <c r="D60" s="317"/>
      <c r="E60" s="260"/>
      <c r="F60" s="266"/>
      <c r="G60" s="271">
        <f t="shared" si="6"/>
        <v>0</v>
      </c>
      <c r="H60" s="268"/>
      <c r="I60" s="269"/>
      <c r="J60" s="353"/>
      <c r="K60" s="133"/>
      <c r="L60" s="268"/>
      <c r="M60" s="270">
        <f t="shared" si="2"/>
        <v>0</v>
      </c>
      <c r="N60" s="134"/>
      <c r="O60" s="157">
        <f t="shared" si="3"/>
        <v>0</v>
      </c>
      <c r="P60" s="105">
        <f t="shared" si="4"/>
        <v>0</v>
      </c>
      <c r="Q60" s="158">
        <f t="shared" si="5"/>
        <v>0</v>
      </c>
      <c r="R60" s="164"/>
    </row>
    <row r="61" spans="1:18" hidden="1" x14ac:dyDescent="0.25">
      <c r="A61" s="131"/>
      <c r="B61" s="316"/>
      <c r="C61" s="132"/>
      <c r="D61" s="317"/>
      <c r="E61" s="260"/>
      <c r="F61" s="266"/>
      <c r="G61" s="271">
        <f t="shared" si="6"/>
        <v>0</v>
      </c>
      <c r="H61" s="268"/>
      <c r="I61" s="269"/>
      <c r="J61" s="353"/>
      <c r="K61" s="133"/>
      <c r="L61" s="268"/>
      <c r="M61" s="270">
        <f t="shared" si="2"/>
        <v>0</v>
      </c>
      <c r="N61" s="134"/>
      <c r="O61" s="157">
        <f t="shared" si="3"/>
        <v>0</v>
      </c>
      <c r="P61" s="105">
        <f t="shared" si="4"/>
        <v>0</v>
      </c>
      <c r="Q61" s="158">
        <f t="shared" si="5"/>
        <v>0</v>
      </c>
      <c r="R61" s="164"/>
    </row>
    <row r="62" spans="1:18" hidden="1" x14ac:dyDescent="0.25">
      <c r="A62" s="131"/>
      <c r="B62" s="316"/>
      <c r="C62" s="132"/>
      <c r="D62" s="317"/>
      <c r="E62" s="260"/>
      <c r="F62" s="266"/>
      <c r="G62" s="271">
        <f t="shared" si="6"/>
        <v>0</v>
      </c>
      <c r="H62" s="268"/>
      <c r="I62" s="269"/>
      <c r="J62" s="353"/>
      <c r="K62" s="133"/>
      <c r="L62" s="268"/>
      <c r="M62" s="270">
        <f t="shared" si="2"/>
        <v>0</v>
      </c>
      <c r="N62" s="134"/>
      <c r="O62" s="157">
        <f t="shared" si="3"/>
        <v>0</v>
      </c>
      <c r="P62" s="105">
        <f t="shared" si="4"/>
        <v>0</v>
      </c>
      <c r="Q62" s="158">
        <f t="shared" si="5"/>
        <v>0</v>
      </c>
      <c r="R62" s="164"/>
    </row>
    <row r="63" spans="1:18" hidden="1" x14ac:dyDescent="0.25">
      <c r="A63" s="131"/>
      <c r="B63" s="316"/>
      <c r="C63" s="132"/>
      <c r="D63" s="317"/>
      <c r="E63" s="260"/>
      <c r="F63" s="266"/>
      <c r="G63" s="271">
        <f t="shared" si="6"/>
        <v>0</v>
      </c>
      <c r="H63" s="268"/>
      <c r="I63" s="269"/>
      <c r="J63" s="353"/>
      <c r="K63" s="133"/>
      <c r="L63" s="268"/>
      <c r="M63" s="270">
        <f t="shared" si="2"/>
        <v>0</v>
      </c>
      <c r="N63" s="134"/>
      <c r="O63" s="157">
        <f t="shared" si="3"/>
        <v>0</v>
      </c>
      <c r="P63" s="105">
        <f t="shared" si="4"/>
        <v>0</v>
      </c>
      <c r="Q63" s="158">
        <f t="shared" si="5"/>
        <v>0</v>
      </c>
      <c r="R63" s="164"/>
    </row>
    <row r="64" spans="1:18" hidden="1" x14ac:dyDescent="0.25">
      <c r="A64" s="131"/>
      <c r="B64" s="316"/>
      <c r="C64" s="132"/>
      <c r="D64" s="317"/>
      <c r="E64" s="260"/>
      <c r="F64" s="266"/>
      <c r="G64" s="271">
        <f t="shared" si="6"/>
        <v>0</v>
      </c>
      <c r="H64" s="268"/>
      <c r="I64" s="269"/>
      <c r="J64" s="353"/>
      <c r="K64" s="133"/>
      <c r="L64" s="268"/>
      <c r="M64" s="270">
        <f t="shared" si="2"/>
        <v>0</v>
      </c>
      <c r="N64" s="134"/>
      <c r="O64" s="157">
        <f t="shared" si="3"/>
        <v>0</v>
      </c>
      <c r="P64" s="105">
        <f t="shared" si="4"/>
        <v>0</v>
      </c>
      <c r="Q64" s="158">
        <f t="shared" si="5"/>
        <v>0</v>
      </c>
      <c r="R64" s="164"/>
    </row>
    <row r="65" spans="1:18" hidden="1" x14ac:dyDescent="0.25">
      <c r="A65" s="131"/>
      <c r="B65" s="316"/>
      <c r="C65" s="132"/>
      <c r="D65" s="317"/>
      <c r="E65" s="260"/>
      <c r="F65" s="266"/>
      <c r="G65" s="271">
        <f t="shared" si="6"/>
        <v>0</v>
      </c>
      <c r="H65" s="268"/>
      <c r="I65" s="269"/>
      <c r="J65" s="353"/>
      <c r="K65" s="133"/>
      <c r="L65" s="268"/>
      <c r="M65" s="270">
        <f t="shared" si="2"/>
        <v>0</v>
      </c>
      <c r="N65" s="134"/>
      <c r="O65" s="157">
        <f t="shared" si="3"/>
        <v>0</v>
      </c>
      <c r="P65" s="105">
        <f t="shared" si="4"/>
        <v>0</v>
      </c>
      <c r="Q65" s="158">
        <f t="shared" si="5"/>
        <v>0</v>
      </c>
      <c r="R65" s="164"/>
    </row>
    <row r="66" spans="1:18" hidden="1" x14ac:dyDescent="0.25">
      <c r="A66" s="131"/>
      <c r="B66" s="316"/>
      <c r="C66" s="132"/>
      <c r="D66" s="317"/>
      <c r="E66" s="260"/>
      <c r="F66" s="266"/>
      <c r="G66" s="271">
        <f t="shared" si="6"/>
        <v>0</v>
      </c>
      <c r="H66" s="268"/>
      <c r="I66" s="269"/>
      <c r="J66" s="353"/>
      <c r="K66" s="133"/>
      <c r="L66" s="268"/>
      <c r="M66" s="270">
        <f t="shared" si="2"/>
        <v>0</v>
      </c>
      <c r="N66" s="134"/>
      <c r="O66" s="157">
        <f t="shared" si="3"/>
        <v>0</v>
      </c>
      <c r="P66" s="105">
        <f t="shared" si="4"/>
        <v>0</v>
      </c>
      <c r="Q66" s="158">
        <f t="shared" si="5"/>
        <v>0</v>
      </c>
      <c r="R66" s="164"/>
    </row>
    <row r="67" spans="1:18" hidden="1" x14ac:dyDescent="0.25">
      <c r="A67" s="131"/>
      <c r="B67" s="316"/>
      <c r="C67" s="132"/>
      <c r="D67" s="317"/>
      <c r="E67" s="260"/>
      <c r="F67" s="266"/>
      <c r="G67" s="271">
        <f t="shared" si="6"/>
        <v>0</v>
      </c>
      <c r="H67" s="268"/>
      <c r="I67" s="269"/>
      <c r="J67" s="353"/>
      <c r="K67" s="133"/>
      <c r="L67" s="268"/>
      <c r="M67" s="270">
        <f t="shared" si="2"/>
        <v>0</v>
      </c>
      <c r="N67" s="134"/>
      <c r="O67" s="157">
        <f t="shared" si="3"/>
        <v>0</v>
      </c>
      <c r="P67" s="105">
        <f t="shared" si="4"/>
        <v>0</v>
      </c>
      <c r="Q67" s="158">
        <f t="shared" si="5"/>
        <v>0</v>
      </c>
      <c r="R67" s="164"/>
    </row>
    <row r="68" spans="1:18" hidden="1" x14ac:dyDescent="0.25">
      <c r="A68" s="131"/>
      <c r="B68" s="316"/>
      <c r="C68" s="132"/>
      <c r="D68" s="317"/>
      <c r="E68" s="260"/>
      <c r="F68" s="266"/>
      <c r="G68" s="271">
        <f t="shared" si="6"/>
        <v>0</v>
      </c>
      <c r="H68" s="268"/>
      <c r="I68" s="269"/>
      <c r="J68" s="353"/>
      <c r="K68" s="133"/>
      <c r="L68" s="268"/>
      <c r="M68" s="270">
        <f t="shared" si="2"/>
        <v>0</v>
      </c>
      <c r="N68" s="134"/>
      <c r="O68" s="157">
        <f t="shared" si="3"/>
        <v>0</v>
      </c>
      <c r="P68" s="105">
        <f t="shared" si="4"/>
        <v>0</v>
      </c>
      <c r="Q68" s="158">
        <f t="shared" si="5"/>
        <v>0</v>
      </c>
      <c r="R68" s="164"/>
    </row>
    <row r="69" spans="1:18" hidden="1" x14ac:dyDescent="0.25">
      <c r="A69" s="131"/>
      <c r="B69" s="316"/>
      <c r="C69" s="132"/>
      <c r="D69" s="317"/>
      <c r="E69" s="260"/>
      <c r="F69" s="266"/>
      <c r="G69" s="271">
        <f t="shared" si="6"/>
        <v>0</v>
      </c>
      <c r="H69" s="268"/>
      <c r="I69" s="269"/>
      <c r="J69" s="353"/>
      <c r="K69" s="133"/>
      <c r="L69" s="268"/>
      <c r="M69" s="270">
        <f t="shared" si="2"/>
        <v>0</v>
      </c>
      <c r="N69" s="134"/>
      <c r="O69" s="157">
        <f t="shared" si="3"/>
        <v>0</v>
      </c>
      <c r="P69" s="105">
        <f t="shared" si="4"/>
        <v>0</v>
      </c>
      <c r="Q69" s="158">
        <f t="shared" si="5"/>
        <v>0</v>
      </c>
      <c r="R69" s="164"/>
    </row>
    <row r="70" spans="1:18" hidden="1" x14ac:dyDescent="0.25">
      <c r="A70" s="131"/>
      <c r="B70" s="316"/>
      <c r="C70" s="132"/>
      <c r="D70" s="317"/>
      <c r="E70" s="260"/>
      <c r="F70" s="266"/>
      <c r="G70" s="271">
        <f t="shared" si="6"/>
        <v>0</v>
      </c>
      <c r="H70" s="268"/>
      <c r="I70" s="269"/>
      <c r="J70" s="353"/>
      <c r="K70" s="133"/>
      <c r="L70" s="268"/>
      <c r="M70" s="270">
        <f t="shared" si="2"/>
        <v>0</v>
      </c>
      <c r="N70" s="134"/>
      <c r="O70" s="157">
        <f t="shared" si="3"/>
        <v>0</v>
      </c>
      <c r="P70" s="105">
        <f t="shared" si="4"/>
        <v>0</v>
      </c>
      <c r="Q70" s="158">
        <f t="shared" si="5"/>
        <v>0</v>
      </c>
      <c r="R70" s="164"/>
    </row>
    <row r="71" spans="1:18" hidden="1" x14ac:dyDescent="0.25">
      <c r="A71" s="131"/>
      <c r="B71" s="316"/>
      <c r="C71" s="132"/>
      <c r="D71" s="317"/>
      <c r="E71" s="260"/>
      <c r="F71" s="266"/>
      <c r="G71" s="271">
        <f t="shared" si="6"/>
        <v>0</v>
      </c>
      <c r="H71" s="268"/>
      <c r="I71" s="269"/>
      <c r="J71" s="353"/>
      <c r="K71" s="133"/>
      <c r="L71" s="268"/>
      <c r="M71" s="270">
        <f t="shared" si="2"/>
        <v>0</v>
      </c>
      <c r="N71" s="134"/>
      <c r="O71" s="157">
        <f t="shared" si="3"/>
        <v>0</v>
      </c>
      <c r="P71" s="105">
        <f t="shared" si="4"/>
        <v>0</v>
      </c>
      <c r="Q71" s="158">
        <f t="shared" si="5"/>
        <v>0</v>
      </c>
      <c r="R71" s="164"/>
    </row>
    <row r="72" spans="1:18" hidden="1" x14ac:dyDescent="0.25">
      <c r="A72" s="131"/>
      <c r="B72" s="316"/>
      <c r="C72" s="132"/>
      <c r="D72" s="317"/>
      <c r="E72" s="260"/>
      <c r="F72" s="266"/>
      <c r="G72" s="271">
        <f t="shared" si="6"/>
        <v>0</v>
      </c>
      <c r="H72" s="268"/>
      <c r="I72" s="269"/>
      <c r="J72" s="353"/>
      <c r="K72" s="133"/>
      <c r="L72" s="268"/>
      <c r="M72" s="270">
        <f t="shared" si="2"/>
        <v>0</v>
      </c>
      <c r="N72" s="134"/>
      <c r="O72" s="157">
        <f t="shared" si="3"/>
        <v>0</v>
      </c>
      <c r="P72" s="105">
        <f t="shared" si="4"/>
        <v>0</v>
      </c>
      <c r="Q72" s="158">
        <f t="shared" si="5"/>
        <v>0</v>
      </c>
      <c r="R72" s="164"/>
    </row>
    <row r="73" spans="1:18" ht="15.75" thickBot="1" x14ac:dyDescent="0.3">
      <c r="A73" s="135"/>
      <c r="B73" s="320"/>
      <c r="C73" s="136"/>
      <c r="D73" s="321"/>
      <c r="E73" s="272"/>
      <c r="F73" s="273"/>
      <c r="G73" s="274">
        <f t="shared" si="6"/>
        <v>0</v>
      </c>
      <c r="H73" s="252"/>
      <c r="I73" s="275"/>
      <c r="J73" s="354"/>
      <c r="K73" s="137"/>
      <c r="L73" s="252"/>
      <c r="M73" s="276">
        <f t="shared" si="2"/>
        <v>0</v>
      </c>
      <c r="N73" s="220"/>
      <c r="O73" s="180">
        <f t="shared" si="3"/>
        <v>0</v>
      </c>
      <c r="P73" s="159">
        <f t="shared" si="4"/>
        <v>0</v>
      </c>
      <c r="Q73" s="160">
        <f t="shared" si="5"/>
        <v>0</v>
      </c>
      <c r="R73" s="165"/>
    </row>
    <row r="74" spans="1:18" ht="16.5" thickBot="1" x14ac:dyDescent="0.3">
      <c r="A74" s="138"/>
      <c r="B74" s="138"/>
      <c r="C74" s="138"/>
      <c r="D74" s="139"/>
      <c r="E74" s="139" t="s">
        <v>2</v>
      </c>
      <c r="F74" s="277">
        <f>SUM(F13:F73)</f>
        <v>0</v>
      </c>
      <c r="G74" s="277">
        <f>SUM(G13:G73)</f>
        <v>0</v>
      </c>
      <c r="N74" s="139" t="s">
        <v>2</v>
      </c>
      <c r="O74" s="218">
        <f t="shared" ref="O74:Q74" si="7">SUM(O13:O73)</f>
        <v>0</v>
      </c>
      <c r="P74" s="218">
        <f t="shared" si="7"/>
        <v>0</v>
      </c>
      <c r="Q74" s="218">
        <f t="shared" si="7"/>
        <v>0</v>
      </c>
      <c r="R74" s="138"/>
    </row>
    <row r="75" spans="1:18" ht="10.5" customHeight="1" x14ac:dyDescent="0.25">
      <c r="B75" s="306"/>
      <c r="C75" s="166"/>
    </row>
    <row r="76" spans="1:18" s="306" customFormat="1" ht="32.25" customHeight="1" x14ac:dyDescent="0.25">
      <c r="A76" s="446" t="s">
        <v>142</v>
      </c>
      <c r="B76" s="446"/>
      <c r="C76" s="446"/>
      <c r="D76" s="446"/>
      <c r="E76" s="446"/>
      <c r="F76" s="446"/>
      <c r="G76" s="446"/>
      <c r="H76" s="446"/>
      <c r="I76" s="446"/>
      <c r="J76" s="446"/>
      <c r="K76" s="446"/>
      <c r="L76" s="464"/>
      <c r="M76" s="465"/>
    </row>
  </sheetData>
  <sheetProtection formatCells="0" formatColumns="0" formatRows="0"/>
  <mergeCells count="8">
    <mergeCell ref="A2:N2"/>
    <mergeCell ref="R11:R12"/>
    <mergeCell ref="A76:M76"/>
    <mergeCell ref="E11:E12"/>
    <mergeCell ref="A4:J4"/>
    <mergeCell ref="I10:L10"/>
    <mergeCell ref="O10:Q10"/>
    <mergeCell ref="F11:F12"/>
  </mergeCells>
  <conditionalFormatting sqref="G13:G73">
    <cfRule type="expression" dxfId="2" priority="1">
      <formula>$F13&gt;$G13</formula>
    </cfRule>
  </conditionalFormatting>
  <dataValidations count="7">
    <dataValidation type="list" allowBlank="1" showInputMessage="1" showErrorMessage="1" sqref="N13:N73">
      <formula1>"Projektentw., Produktion, Vertrieb"</formula1>
    </dataValidation>
    <dataValidation type="list" allowBlank="1" showInputMessage="1" showErrorMessage="1" sqref="L13:L73">
      <mc:AlternateContent xmlns:x12ac="http://schemas.microsoft.com/office/spreadsheetml/2011/1/ac" xmlns:mc="http://schemas.openxmlformats.org/markup-compatibility/2006">
        <mc:Choice Requires="x12ac">
          <x12ac:list>0," 0,30"," 0,40"," 0,54"</x12ac:list>
        </mc:Choice>
        <mc:Fallback>
          <formula1>"0, 0,30, 0,40, 0,54"</formula1>
        </mc:Fallback>
      </mc:AlternateContent>
    </dataValidation>
    <dataValidation type="list" allowBlank="1" showInputMessage="1" showErrorMessage="1" sqref="K13:K73">
      <mc:AlternateContent xmlns:x12ac="http://schemas.microsoft.com/office/spreadsheetml/2011/1/ac" xmlns:mc="http://schemas.openxmlformats.org/markup-compatibility/2006">
        <mc:Choice Requires="x12ac">
          <x12ac:list>0," 1,82"," 2,56"," 3,40"</x12ac:list>
        </mc:Choice>
        <mc:Fallback>
          <formula1>"0, 1,82, 2,56, 3,40"</formula1>
        </mc:Fallback>
      </mc:AlternateContent>
    </dataValidation>
    <dataValidation type="list" allowBlank="1" showInputMessage="1" showErrorMessage="1" sqref="H13:H73">
      <mc:AlternateContent xmlns:x12ac="http://schemas.microsoft.com/office/spreadsheetml/2011/1/ac" xmlns:mc="http://schemas.openxmlformats.org/markup-compatibility/2006">
        <mc:Choice Requires="x12ac">
          <x12ac:list>"7,94"," 11,01"," 14,62"</x12ac:list>
        </mc:Choice>
        <mc:Fallback>
          <formula1>"7,94, 11,01, 14,62"</formula1>
        </mc:Fallback>
      </mc:AlternateContent>
    </dataValidation>
    <dataValidation type="list" allowBlank="1" showInputMessage="1" showErrorMessage="1" sqref="J13:J73">
      <mc:AlternateContent xmlns:x12ac="http://schemas.microsoft.com/office/spreadsheetml/2011/1/ac" xmlns:mc="http://schemas.openxmlformats.org/markup-compatibility/2006">
        <mc:Choice Requires="x12ac">
          <x12ac:list>0," 0,24"," 0,32"," 0,42"</x12ac:list>
        </mc:Choice>
        <mc:Fallback>
          <formula1>"0, 0,24, 0,32, 0,42"</formula1>
        </mc:Fallback>
      </mc:AlternateContent>
    </dataValidation>
    <dataValidation type="list" allowBlank="1" showInputMessage="1" showErrorMessage="1" sqref="I13:I73">
      <mc:AlternateContent xmlns:x12ac="http://schemas.microsoft.com/office/spreadsheetml/2011/1/ac" xmlns:mc="http://schemas.openxmlformats.org/markup-compatibility/2006">
        <mc:Choice Requires="x12ac">
          <x12ac:list>0," 1,44"," 2,00"," 2,64"</x12ac:list>
        </mc:Choice>
        <mc:Fallback>
          <formula1>"0, 1,44, 2,00, 2,64"</formula1>
        </mc:Fallback>
      </mc:AlternateContent>
    </dataValidation>
    <dataValidation type="list" allowBlank="1" showInputMessage="1" showErrorMessage="1" sqref="E13:E73">
      <formula1>$AB$4:$AB$7</formula1>
    </dataValidation>
  </dataValidations>
  <pageMargins left="0.70866141732283472" right="0.70866141732283472" top="0.78740157480314965" bottom="0.78740157480314965" header="0.31496062992125984" footer="0.31496062992125984"/>
  <pageSetup paperSize="9" scale="74" fitToHeight="2" orientation="landscape" r:id="rId1"/>
  <headerFooter>
    <oddFooter>&amp;C&amp;A&amp;RStand: 26.02.2020</oddFooter>
  </headerFooter>
  <ignoredErrors>
    <ignoredError sqref="AC5"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83"/>
  <sheetViews>
    <sheetView topLeftCell="A9" zoomScaleNormal="100" workbookViewId="0">
      <selection activeCell="F66" sqref="F66"/>
    </sheetView>
  </sheetViews>
  <sheetFormatPr baseColWidth="10" defaultRowHeight="14.25" x14ac:dyDescent="0.2"/>
  <cols>
    <col min="1" max="1" width="3.7109375" style="61" customWidth="1"/>
    <col min="2" max="2" width="6" style="61" customWidth="1"/>
    <col min="3" max="3" width="25.85546875" style="61" customWidth="1"/>
    <col min="4" max="4" width="8.5703125" style="61" customWidth="1"/>
    <col min="5" max="5" width="9.85546875" style="61" customWidth="1"/>
    <col min="6" max="6" width="10.28515625" style="61" customWidth="1"/>
    <col min="7" max="7" width="12.140625" style="61" customWidth="1"/>
    <col min="8" max="8" width="8.5703125" style="61" customWidth="1"/>
    <col min="9" max="9" width="7" style="61" customWidth="1"/>
    <col min="10" max="10" width="10.85546875" style="61" customWidth="1"/>
    <col min="11" max="13" width="12.5703125" style="61" customWidth="1"/>
    <col min="14" max="16384" width="11.42578125" style="61"/>
  </cols>
  <sheetData>
    <row r="1" spans="1:17" s="22" customFormat="1" ht="15" x14ac:dyDescent="0.25">
      <c r="A1" s="244" t="s">
        <v>100</v>
      </c>
      <c r="B1" s="56"/>
      <c r="C1" s="57"/>
    </row>
    <row r="2" spans="1:17" s="306" customFormat="1" ht="33.75" customHeight="1" x14ac:dyDescent="0.25">
      <c r="A2" s="475" t="s">
        <v>148</v>
      </c>
      <c r="B2" s="475"/>
      <c r="C2" s="475"/>
      <c r="D2" s="475"/>
      <c r="E2" s="475"/>
      <c r="F2" s="475"/>
      <c r="G2" s="475"/>
      <c r="H2" s="475"/>
      <c r="I2" s="475"/>
      <c r="J2" s="475"/>
      <c r="K2" s="475"/>
      <c r="L2" s="463"/>
      <c r="M2" s="305"/>
      <c r="N2" s="305"/>
    </row>
    <row r="3" spans="1:17" s="22" customFormat="1" ht="15.75" x14ac:dyDescent="0.25">
      <c r="A3" s="1"/>
      <c r="B3" s="141"/>
      <c r="C3" s="141"/>
      <c r="D3" s="142"/>
      <c r="E3" s="143"/>
      <c r="F3" s="143"/>
      <c r="G3" s="143"/>
      <c r="H3" s="2"/>
      <c r="I3" s="2"/>
      <c r="J3" s="8" t="s">
        <v>39</v>
      </c>
      <c r="K3" s="9"/>
      <c r="L3" s="9"/>
      <c r="M3" s="38"/>
      <c r="N3" s="13"/>
    </row>
    <row r="4" spans="1:17" ht="15.75" x14ac:dyDescent="0.2">
      <c r="A4" s="451" t="s">
        <v>15</v>
      </c>
      <c r="B4" s="451"/>
      <c r="C4" s="451"/>
      <c r="D4" s="451"/>
      <c r="E4" s="451"/>
      <c r="F4" s="451"/>
      <c r="G4" s="451"/>
      <c r="H4" s="451"/>
      <c r="I4" s="451"/>
      <c r="J4" s="451"/>
      <c r="K4" s="451"/>
      <c r="L4" s="38"/>
      <c r="M4" s="38"/>
      <c r="N4" s="38"/>
    </row>
    <row r="5" spans="1:17" s="22" customFormat="1" ht="15.75" x14ac:dyDescent="0.25">
      <c r="A5" s="1"/>
      <c r="B5" s="141"/>
      <c r="C5" s="141"/>
      <c r="D5" s="142"/>
      <c r="E5" s="143"/>
      <c r="F5" s="143"/>
      <c r="G5" s="143"/>
      <c r="H5" s="2"/>
      <c r="I5" s="2"/>
      <c r="J5" s="2"/>
      <c r="K5" s="13"/>
      <c r="L5" s="38"/>
      <c r="M5" s="38"/>
      <c r="N5" s="13"/>
    </row>
    <row r="6" spans="1:17" s="22" customFormat="1" ht="15.75" x14ac:dyDescent="0.25">
      <c r="A6" s="6" t="s">
        <v>4</v>
      </c>
      <c r="B6" s="141"/>
      <c r="C6" s="13"/>
      <c r="D6" s="170">
        <f>Gesamtübersicht!B6</f>
        <v>0</v>
      </c>
      <c r="E6" s="207"/>
      <c r="F6" s="208"/>
      <c r="G6" s="38"/>
      <c r="H6" s="4"/>
      <c r="I6" s="4"/>
      <c r="J6" s="7" t="s">
        <v>10</v>
      </c>
      <c r="K6" s="34">
        <f>Gesamtübersicht!$C$2</f>
        <v>0</v>
      </c>
      <c r="L6" s="38"/>
      <c r="M6" s="38"/>
      <c r="N6" s="13"/>
    </row>
    <row r="7" spans="1:17" s="22" customFormat="1" ht="15.75" x14ac:dyDescent="0.25">
      <c r="A7" s="6" t="s">
        <v>5</v>
      </c>
      <c r="B7" s="141"/>
      <c r="C7" s="13"/>
      <c r="D7" s="170">
        <f>Gesamtübersicht!B7</f>
        <v>0</v>
      </c>
      <c r="E7" s="207"/>
      <c r="F7" s="208"/>
      <c r="G7" s="38"/>
      <c r="H7" s="5"/>
      <c r="I7" s="5"/>
      <c r="J7" s="5"/>
      <c r="K7" s="3"/>
      <c r="L7" s="38"/>
      <c r="M7" s="38"/>
      <c r="N7" s="13"/>
    </row>
    <row r="8" spans="1:17" s="22" customFormat="1" ht="16.5" thickBot="1" x14ac:dyDescent="0.3">
      <c r="A8" s="6" t="s">
        <v>6</v>
      </c>
      <c r="B8" s="141"/>
      <c r="C8" s="13"/>
      <c r="D8" s="170">
        <f>Gesamtübersicht!B8</f>
        <v>0</v>
      </c>
      <c r="E8" s="207"/>
      <c r="F8" s="208"/>
      <c r="G8" s="38"/>
      <c r="H8" s="4"/>
      <c r="I8" s="4"/>
      <c r="J8" s="4"/>
      <c r="K8" s="144"/>
      <c r="L8" s="38"/>
      <c r="M8" s="38"/>
      <c r="N8" s="13"/>
    </row>
    <row r="9" spans="1:17" s="307" customFormat="1" ht="16.5" thickBot="1" x14ac:dyDescent="0.3">
      <c r="A9" s="1"/>
      <c r="B9" s="1"/>
      <c r="C9" s="331"/>
      <c r="D9" s="331"/>
      <c r="E9" s="142"/>
      <c r="F9" s="348"/>
      <c r="G9" s="348"/>
      <c r="H9" s="348"/>
      <c r="I9" s="2"/>
      <c r="J9" s="2"/>
      <c r="K9" s="468" t="s">
        <v>145</v>
      </c>
      <c r="L9" s="476"/>
      <c r="M9" s="477"/>
      <c r="N9" s="355"/>
      <c r="O9" s="306"/>
      <c r="P9" s="306"/>
      <c r="Q9" s="306"/>
    </row>
    <row r="10" spans="1:17" s="309" customFormat="1" ht="66" customHeight="1" x14ac:dyDescent="0.2">
      <c r="A10" s="148" t="s">
        <v>1</v>
      </c>
      <c r="B10" s="216" t="s">
        <v>143</v>
      </c>
      <c r="C10" s="149" t="s">
        <v>85</v>
      </c>
      <c r="D10" s="149" t="s">
        <v>87</v>
      </c>
      <c r="E10" s="149" t="s">
        <v>52</v>
      </c>
      <c r="F10" s="149" t="s">
        <v>9</v>
      </c>
      <c r="G10" s="149" t="s">
        <v>57</v>
      </c>
      <c r="H10" s="149" t="s">
        <v>134</v>
      </c>
      <c r="I10" s="149" t="s">
        <v>144</v>
      </c>
      <c r="J10" s="175" t="s">
        <v>27</v>
      </c>
      <c r="K10" s="148" t="s">
        <v>132</v>
      </c>
      <c r="L10" s="149" t="s">
        <v>133</v>
      </c>
      <c r="M10" s="150" t="s">
        <v>133</v>
      </c>
      <c r="N10" s="175" t="s">
        <v>49</v>
      </c>
      <c r="O10" s="444" t="s">
        <v>8</v>
      </c>
    </row>
    <row r="11" spans="1:17" s="306" customFormat="1" ht="15.75" customHeight="1" thickBot="1" x14ac:dyDescent="0.25">
      <c r="A11" s="151"/>
      <c r="B11" s="217"/>
      <c r="C11" s="176"/>
      <c r="D11" s="176"/>
      <c r="E11" s="176"/>
      <c r="F11" s="176"/>
      <c r="G11" s="177" t="s">
        <v>53</v>
      </c>
      <c r="H11" s="177" t="s">
        <v>51</v>
      </c>
      <c r="I11" s="177" t="s">
        <v>51</v>
      </c>
      <c r="J11" s="209"/>
      <c r="K11" s="151" t="s">
        <v>25</v>
      </c>
      <c r="L11" s="176" t="s">
        <v>17</v>
      </c>
      <c r="M11" s="153" t="s">
        <v>18</v>
      </c>
      <c r="N11" s="209"/>
      <c r="O11" s="445"/>
    </row>
    <row r="12" spans="1:17" s="306" customFormat="1" x14ac:dyDescent="0.2">
      <c r="A12" s="181"/>
      <c r="B12" s="210"/>
      <c r="C12" s="182"/>
      <c r="D12" s="356"/>
      <c r="E12" s="356"/>
      <c r="F12" s="357"/>
      <c r="G12" s="183"/>
      <c r="H12" s="184"/>
      <c r="I12" s="185"/>
      <c r="J12" s="186"/>
      <c r="K12" s="154">
        <f>IF(J12="Projektentw.",($G12-($G12*$I12))+(($G12-($G12*$I12))*$H12),0)</f>
        <v>0</v>
      </c>
      <c r="L12" s="155">
        <f>IF(J12="Produktion",($G12-($G12*$I12))+(($G12-($G12*$I12))*$H12),0)</f>
        <v>0</v>
      </c>
      <c r="M12" s="156">
        <f>IF(J12="Vertrieb",($G12-($G12*$I12))+(($G12-($G12*$I12))*$H12),0)</f>
        <v>0</v>
      </c>
      <c r="N12" s="187"/>
      <c r="O12" s="163"/>
    </row>
    <row r="13" spans="1:17" s="306" customFormat="1" x14ac:dyDescent="0.2">
      <c r="A13" s="188"/>
      <c r="B13" s="212"/>
      <c r="C13" s="189"/>
      <c r="D13" s="358"/>
      <c r="E13" s="358"/>
      <c r="F13" s="189"/>
      <c r="G13" s="190"/>
      <c r="H13" s="191"/>
      <c r="I13" s="192"/>
      <c r="J13" s="193"/>
      <c r="K13" s="157">
        <f t="shared" ref="K13:K72" si="0">IF(J13="Projektentw.",($G13-($G13*$I13))+(($G13-($G13*$I13))*$H13),0)</f>
        <v>0</v>
      </c>
      <c r="L13" s="105">
        <f t="shared" ref="L13:L72" si="1">IF(J13="Produktion",($G13-($G13*$I13))+(($G13-($G13*$I13))*$H13),0)</f>
        <v>0</v>
      </c>
      <c r="M13" s="158">
        <f t="shared" ref="M13:M72" si="2">IF(J13="Vertrieb",($G13-($G13*$I13))+(($G13-($G13*$I13))*$H13),0)</f>
        <v>0</v>
      </c>
      <c r="N13" s="194"/>
      <c r="O13" s="164"/>
    </row>
    <row r="14" spans="1:17" s="306" customFormat="1" x14ac:dyDescent="0.2">
      <c r="A14" s="359"/>
      <c r="B14" s="360"/>
      <c r="C14" s="361"/>
      <c r="D14" s="362"/>
      <c r="E14" s="362"/>
      <c r="F14" s="361"/>
      <c r="G14" s="363"/>
      <c r="H14" s="364"/>
      <c r="I14" s="365"/>
      <c r="J14" s="366"/>
      <c r="K14" s="367">
        <f t="shared" si="0"/>
        <v>0</v>
      </c>
      <c r="L14" s="110">
        <f t="shared" si="1"/>
        <v>0</v>
      </c>
      <c r="M14" s="368">
        <f t="shared" si="2"/>
        <v>0</v>
      </c>
      <c r="N14" s="369"/>
      <c r="O14" s="370"/>
    </row>
    <row r="15" spans="1:17" s="306" customFormat="1" x14ac:dyDescent="0.2">
      <c r="A15" s="371"/>
      <c r="B15" s="372"/>
      <c r="C15" s="373"/>
      <c r="D15" s="374"/>
      <c r="E15" s="374"/>
      <c r="F15" s="373"/>
      <c r="G15" s="375"/>
      <c r="H15" s="376"/>
      <c r="I15" s="377"/>
      <c r="J15" s="378"/>
      <c r="K15" s="157">
        <f t="shared" si="0"/>
        <v>0</v>
      </c>
      <c r="L15" s="105">
        <f t="shared" si="1"/>
        <v>0</v>
      </c>
      <c r="M15" s="158">
        <f t="shared" si="2"/>
        <v>0</v>
      </c>
      <c r="N15" s="194"/>
      <c r="O15" s="164"/>
    </row>
    <row r="16" spans="1:17" s="306" customFormat="1" x14ac:dyDescent="0.2">
      <c r="A16" s="371"/>
      <c r="B16" s="372"/>
      <c r="C16" s="373"/>
      <c r="D16" s="374"/>
      <c r="E16" s="374"/>
      <c r="F16" s="373"/>
      <c r="G16" s="375"/>
      <c r="H16" s="376"/>
      <c r="I16" s="377"/>
      <c r="J16" s="378"/>
      <c r="K16" s="157">
        <f t="shared" si="0"/>
        <v>0</v>
      </c>
      <c r="L16" s="105">
        <f t="shared" si="1"/>
        <v>0</v>
      </c>
      <c r="M16" s="158">
        <f t="shared" si="2"/>
        <v>0</v>
      </c>
      <c r="N16" s="194"/>
      <c r="O16" s="164"/>
    </row>
    <row r="17" spans="1:15" s="306" customFormat="1" x14ac:dyDescent="0.2">
      <c r="A17" s="371"/>
      <c r="B17" s="372"/>
      <c r="C17" s="373"/>
      <c r="D17" s="374"/>
      <c r="E17" s="374"/>
      <c r="F17" s="373"/>
      <c r="G17" s="375"/>
      <c r="H17" s="376"/>
      <c r="I17" s="377"/>
      <c r="J17" s="378"/>
      <c r="K17" s="157">
        <f t="shared" si="0"/>
        <v>0</v>
      </c>
      <c r="L17" s="105">
        <f t="shared" si="1"/>
        <v>0</v>
      </c>
      <c r="M17" s="158">
        <f t="shared" si="2"/>
        <v>0</v>
      </c>
      <c r="N17" s="194"/>
      <c r="O17" s="164"/>
    </row>
    <row r="18" spans="1:15" s="306" customFormat="1" x14ac:dyDescent="0.2">
      <c r="A18" s="371"/>
      <c r="B18" s="372"/>
      <c r="C18" s="373"/>
      <c r="D18" s="374"/>
      <c r="E18" s="374"/>
      <c r="F18" s="373"/>
      <c r="G18" s="375"/>
      <c r="H18" s="376"/>
      <c r="I18" s="377"/>
      <c r="J18" s="378"/>
      <c r="K18" s="157">
        <f t="shared" si="0"/>
        <v>0</v>
      </c>
      <c r="L18" s="105">
        <f t="shared" si="1"/>
        <v>0</v>
      </c>
      <c r="M18" s="158">
        <f t="shared" si="2"/>
        <v>0</v>
      </c>
      <c r="N18" s="194"/>
      <c r="O18" s="164"/>
    </row>
    <row r="19" spans="1:15" s="306" customFormat="1" x14ac:dyDescent="0.2">
      <c r="A19" s="371"/>
      <c r="B19" s="372"/>
      <c r="C19" s="373"/>
      <c r="D19" s="374"/>
      <c r="E19" s="374"/>
      <c r="F19" s="373"/>
      <c r="G19" s="375"/>
      <c r="H19" s="376"/>
      <c r="I19" s="377"/>
      <c r="J19" s="378"/>
      <c r="K19" s="157">
        <f t="shared" si="0"/>
        <v>0</v>
      </c>
      <c r="L19" s="105">
        <f t="shared" si="1"/>
        <v>0</v>
      </c>
      <c r="M19" s="158">
        <f t="shared" si="2"/>
        <v>0</v>
      </c>
      <c r="N19" s="194"/>
      <c r="O19" s="164"/>
    </row>
    <row r="20" spans="1:15" s="306" customFormat="1" x14ac:dyDescent="0.2">
      <c r="A20" s="188"/>
      <c r="B20" s="212"/>
      <c r="C20" s="189"/>
      <c r="D20" s="358"/>
      <c r="E20" s="358"/>
      <c r="F20" s="189"/>
      <c r="G20" s="190"/>
      <c r="H20" s="191"/>
      <c r="I20" s="192"/>
      <c r="J20" s="193"/>
      <c r="K20" s="157">
        <f t="shared" si="0"/>
        <v>0</v>
      </c>
      <c r="L20" s="105">
        <f t="shared" si="1"/>
        <v>0</v>
      </c>
      <c r="M20" s="158">
        <f t="shared" si="2"/>
        <v>0</v>
      </c>
      <c r="N20" s="194"/>
      <c r="O20" s="345"/>
    </row>
    <row r="21" spans="1:15" s="306" customFormat="1" x14ac:dyDescent="0.2">
      <c r="A21" s="371"/>
      <c r="B21" s="372"/>
      <c r="C21" s="373"/>
      <c r="D21" s="379"/>
      <c r="E21" s="374"/>
      <c r="F21" s="373"/>
      <c r="G21" s="375"/>
      <c r="H21" s="376"/>
      <c r="I21" s="377"/>
      <c r="J21" s="378"/>
      <c r="K21" s="380">
        <f t="shared" si="0"/>
        <v>0</v>
      </c>
      <c r="L21" s="105">
        <f t="shared" si="1"/>
        <v>0</v>
      </c>
      <c r="M21" s="158">
        <f t="shared" si="2"/>
        <v>0</v>
      </c>
      <c r="N21" s="194"/>
      <c r="O21" s="164"/>
    </row>
    <row r="22" spans="1:15" s="306" customFormat="1" x14ac:dyDescent="0.2">
      <c r="A22" s="371"/>
      <c r="B22" s="372"/>
      <c r="C22" s="373"/>
      <c r="D22" s="374"/>
      <c r="E22" s="374"/>
      <c r="F22" s="373"/>
      <c r="G22" s="375"/>
      <c r="H22" s="376"/>
      <c r="I22" s="377"/>
      <c r="J22" s="378"/>
      <c r="K22" s="157">
        <f t="shared" si="0"/>
        <v>0</v>
      </c>
      <c r="L22" s="105">
        <f t="shared" si="1"/>
        <v>0</v>
      </c>
      <c r="M22" s="158">
        <f t="shared" si="2"/>
        <v>0</v>
      </c>
      <c r="N22" s="194"/>
      <c r="O22" s="164"/>
    </row>
    <row r="23" spans="1:15" s="306" customFormat="1" x14ac:dyDescent="0.2">
      <c r="A23" s="371"/>
      <c r="B23" s="372"/>
      <c r="C23" s="373"/>
      <c r="D23" s="374"/>
      <c r="E23" s="374"/>
      <c r="F23" s="373"/>
      <c r="G23" s="375"/>
      <c r="H23" s="376"/>
      <c r="I23" s="377"/>
      <c r="J23" s="378"/>
      <c r="K23" s="157">
        <f t="shared" si="0"/>
        <v>0</v>
      </c>
      <c r="L23" s="105">
        <f t="shared" si="1"/>
        <v>0</v>
      </c>
      <c r="M23" s="158">
        <f t="shared" si="2"/>
        <v>0</v>
      </c>
      <c r="N23" s="194"/>
      <c r="O23" s="164"/>
    </row>
    <row r="24" spans="1:15" s="306" customFormat="1" x14ac:dyDescent="0.2">
      <c r="A24" s="188"/>
      <c r="B24" s="212"/>
      <c r="C24" s="189"/>
      <c r="D24" s="358"/>
      <c r="E24" s="358"/>
      <c r="F24" s="189"/>
      <c r="G24" s="190"/>
      <c r="H24" s="191"/>
      <c r="I24" s="192"/>
      <c r="J24" s="193"/>
      <c r="K24" s="157">
        <f t="shared" si="0"/>
        <v>0</v>
      </c>
      <c r="L24" s="105">
        <f t="shared" si="1"/>
        <v>0</v>
      </c>
      <c r="M24" s="158">
        <f t="shared" si="2"/>
        <v>0</v>
      </c>
      <c r="N24" s="194"/>
      <c r="O24" s="164"/>
    </row>
    <row r="25" spans="1:15" s="306" customFormat="1" x14ac:dyDescent="0.2">
      <c r="A25" s="318"/>
      <c r="B25" s="212"/>
      <c r="C25" s="189"/>
      <c r="D25" s="358"/>
      <c r="E25" s="358"/>
      <c r="F25" s="189"/>
      <c r="G25" s="190"/>
      <c r="H25" s="191"/>
      <c r="I25" s="192"/>
      <c r="J25" s="193"/>
      <c r="K25" s="157">
        <f t="shared" si="0"/>
        <v>0</v>
      </c>
      <c r="L25" s="105">
        <f t="shared" si="1"/>
        <v>0</v>
      </c>
      <c r="M25" s="158">
        <f t="shared" si="2"/>
        <v>0</v>
      </c>
      <c r="N25" s="194"/>
      <c r="O25" s="164"/>
    </row>
    <row r="26" spans="1:15" s="306" customFormat="1" hidden="1" x14ac:dyDescent="0.2">
      <c r="A26" s="188"/>
      <c r="B26" s="212"/>
      <c r="C26" s="189"/>
      <c r="D26" s="358"/>
      <c r="E26" s="358"/>
      <c r="F26" s="189"/>
      <c r="G26" s="190"/>
      <c r="H26" s="191"/>
      <c r="I26" s="192"/>
      <c r="J26" s="193"/>
      <c r="K26" s="157">
        <f t="shared" si="0"/>
        <v>0</v>
      </c>
      <c r="L26" s="105">
        <f t="shared" si="1"/>
        <v>0</v>
      </c>
      <c r="M26" s="158">
        <f t="shared" si="2"/>
        <v>0</v>
      </c>
      <c r="N26" s="194"/>
      <c r="O26" s="164"/>
    </row>
    <row r="27" spans="1:15" s="306" customFormat="1" hidden="1" x14ac:dyDescent="0.2">
      <c r="A27" s="318"/>
      <c r="B27" s="212"/>
      <c r="C27" s="189"/>
      <c r="D27" s="358"/>
      <c r="E27" s="358"/>
      <c r="F27" s="189"/>
      <c r="G27" s="190"/>
      <c r="H27" s="191"/>
      <c r="I27" s="192"/>
      <c r="J27" s="193"/>
      <c r="K27" s="157">
        <f t="shared" si="0"/>
        <v>0</v>
      </c>
      <c r="L27" s="105">
        <f t="shared" si="1"/>
        <v>0</v>
      </c>
      <c r="M27" s="158">
        <f t="shared" si="2"/>
        <v>0</v>
      </c>
      <c r="N27" s="194"/>
      <c r="O27" s="164"/>
    </row>
    <row r="28" spans="1:15" s="306" customFormat="1" hidden="1" x14ac:dyDescent="0.2">
      <c r="A28" s="188"/>
      <c r="B28" s="212"/>
      <c r="C28" s="189"/>
      <c r="D28" s="358"/>
      <c r="E28" s="358"/>
      <c r="F28" s="189"/>
      <c r="G28" s="190"/>
      <c r="H28" s="191"/>
      <c r="I28" s="192"/>
      <c r="J28" s="193"/>
      <c r="K28" s="157">
        <f t="shared" si="0"/>
        <v>0</v>
      </c>
      <c r="L28" s="105">
        <f t="shared" si="1"/>
        <v>0</v>
      </c>
      <c r="M28" s="158">
        <f t="shared" si="2"/>
        <v>0</v>
      </c>
      <c r="N28" s="194"/>
      <c r="O28" s="164"/>
    </row>
    <row r="29" spans="1:15" s="306" customFormat="1" hidden="1" x14ac:dyDescent="0.2">
      <c r="A29" s="188"/>
      <c r="B29" s="212"/>
      <c r="C29" s="189"/>
      <c r="D29" s="358"/>
      <c r="E29" s="358"/>
      <c r="F29" s="189"/>
      <c r="G29" s="190"/>
      <c r="H29" s="191"/>
      <c r="I29" s="192"/>
      <c r="J29" s="193"/>
      <c r="K29" s="157">
        <f t="shared" si="0"/>
        <v>0</v>
      </c>
      <c r="L29" s="105">
        <f t="shared" si="1"/>
        <v>0</v>
      </c>
      <c r="M29" s="158">
        <f t="shared" si="2"/>
        <v>0</v>
      </c>
      <c r="N29" s="194"/>
      <c r="O29" s="164"/>
    </row>
    <row r="30" spans="1:15" s="306" customFormat="1" hidden="1" x14ac:dyDescent="0.2">
      <c r="A30" s="188"/>
      <c r="B30" s="212"/>
      <c r="C30" s="189"/>
      <c r="D30" s="358"/>
      <c r="E30" s="358"/>
      <c r="F30" s="189"/>
      <c r="G30" s="190"/>
      <c r="H30" s="191"/>
      <c r="I30" s="192"/>
      <c r="J30" s="193"/>
      <c r="K30" s="157">
        <f t="shared" si="0"/>
        <v>0</v>
      </c>
      <c r="L30" s="105">
        <f t="shared" si="1"/>
        <v>0</v>
      </c>
      <c r="M30" s="158">
        <f t="shared" si="2"/>
        <v>0</v>
      </c>
      <c r="N30" s="194"/>
      <c r="O30" s="164"/>
    </row>
    <row r="31" spans="1:15" s="306" customFormat="1" hidden="1" x14ac:dyDescent="0.2">
      <c r="A31" s="188"/>
      <c r="B31" s="212"/>
      <c r="C31" s="189"/>
      <c r="D31" s="358"/>
      <c r="E31" s="358"/>
      <c r="F31" s="189"/>
      <c r="G31" s="190"/>
      <c r="H31" s="191"/>
      <c r="I31" s="192"/>
      <c r="J31" s="193"/>
      <c r="K31" s="157">
        <f t="shared" si="0"/>
        <v>0</v>
      </c>
      <c r="L31" s="105">
        <f t="shared" si="1"/>
        <v>0</v>
      </c>
      <c r="M31" s="158">
        <f t="shared" si="2"/>
        <v>0</v>
      </c>
      <c r="N31" s="194"/>
      <c r="O31" s="164"/>
    </row>
    <row r="32" spans="1:15" s="306" customFormat="1" hidden="1" x14ac:dyDescent="0.2">
      <c r="A32" s="188"/>
      <c r="B32" s="212"/>
      <c r="C32" s="189"/>
      <c r="D32" s="358"/>
      <c r="E32" s="358"/>
      <c r="F32" s="189"/>
      <c r="G32" s="190"/>
      <c r="H32" s="191"/>
      <c r="I32" s="192"/>
      <c r="J32" s="193"/>
      <c r="K32" s="157">
        <f t="shared" si="0"/>
        <v>0</v>
      </c>
      <c r="L32" s="105">
        <f t="shared" si="1"/>
        <v>0</v>
      </c>
      <c r="M32" s="158">
        <f t="shared" si="2"/>
        <v>0</v>
      </c>
      <c r="N32" s="194"/>
      <c r="O32" s="164"/>
    </row>
    <row r="33" spans="1:15" s="306" customFormat="1" hidden="1" x14ac:dyDescent="0.2">
      <c r="A33" s="188"/>
      <c r="B33" s="212"/>
      <c r="C33" s="189"/>
      <c r="D33" s="358"/>
      <c r="E33" s="358"/>
      <c r="F33" s="189"/>
      <c r="G33" s="190"/>
      <c r="H33" s="191"/>
      <c r="I33" s="192"/>
      <c r="J33" s="193"/>
      <c r="K33" s="157">
        <f t="shared" si="0"/>
        <v>0</v>
      </c>
      <c r="L33" s="105">
        <f t="shared" si="1"/>
        <v>0</v>
      </c>
      <c r="M33" s="158">
        <f t="shared" si="2"/>
        <v>0</v>
      </c>
      <c r="N33" s="194"/>
      <c r="O33" s="164"/>
    </row>
    <row r="34" spans="1:15" s="306" customFormat="1" hidden="1" x14ac:dyDescent="0.2">
      <c r="A34" s="188"/>
      <c r="B34" s="212"/>
      <c r="C34" s="189"/>
      <c r="D34" s="358"/>
      <c r="E34" s="358"/>
      <c r="F34" s="189"/>
      <c r="G34" s="190"/>
      <c r="H34" s="191"/>
      <c r="I34" s="192"/>
      <c r="J34" s="193"/>
      <c r="K34" s="157">
        <f t="shared" si="0"/>
        <v>0</v>
      </c>
      <c r="L34" s="105">
        <f t="shared" si="1"/>
        <v>0</v>
      </c>
      <c r="M34" s="158">
        <f t="shared" si="2"/>
        <v>0</v>
      </c>
      <c r="N34" s="194"/>
      <c r="O34" s="164"/>
    </row>
    <row r="35" spans="1:15" s="306" customFormat="1" hidden="1" x14ac:dyDescent="0.2">
      <c r="A35" s="188"/>
      <c r="B35" s="212"/>
      <c r="C35" s="189"/>
      <c r="D35" s="358"/>
      <c r="E35" s="358"/>
      <c r="F35" s="189"/>
      <c r="G35" s="190"/>
      <c r="H35" s="191"/>
      <c r="I35" s="192"/>
      <c r="J35" s="193"/>
      <c r="K35" s="157">
        <f t="shared" si="0"/>
        <v>0</v>
      </c>
      <c r="L35" s="105">
        <f t="shared" si="1"/>
        <v>0</v>
      </c>
      <c r="M35" s="158">
        <f t="shared" si="2"/>
        <v>0</v>
      </c>
      <c r="N35" s="194"/>
      <c r="O35" s="164"/>
    </row>
    <row r="36" spans="1:15" s="306" customFormat="1" hidden="1" x14ac:dyDescent="0.2">
      <c r="A36" s="188"/>
      <c r="B36" s="212"/>
      <c r="C36" s="189"/>
      <c r="D36" s="358"/>
      <c r="E36" s="358"/>
      <c r="F36" s="189"/>
      <c r="G36" s="190"/>
      <c r="H36" s="191"/>
      <c r="I36" s="192"/>
      <c r="J36" s="193"/>
      <c r="K36" s="157">
        <f t="shared" si="0"/>
        <v>0</v>
      </c>
      <c r="L36" s="105">
        <f t="shared" si="1"/>
        <v>0</v>
      </c>
      <c r="M36" s="158">
        <f t="shared" si="2"/>
        <v>0</v>
      </c>
      <c r="N36" s="194"/>
      <c r="O36" s="164"/>
    </row>
    <row r="37" spans="1:15" s="306" customFormat="1" hidden="1" x14ac:dyDescent="0.2">
      <c r="A37" s="188"/>
      <c r="B37" s="212"/>
      <c r="C37" s="189"/>
      <c r="D37" s="358"/>
      <c r="E37" s="358"/>
      <c r="F37" s="189"/>
      <c r="G37" s="190"/>
      <c r="H37" s="191"/>
      <c r="I37" s="192"/>
      <c r="J37" s="193"/>
      <c r="K37" s="157">
        <f t="shared" si="0"/>
        <v>0</v>
      </c>
      <c r="L37" s="105">
        <f t="shared" si="1"/>
        <v>0</v>
      </c>
      <c r="M37" s="158">
        <f t="shared" si="2"/>
        <v>0</v>
      </c>
      <c r="N37" s="194"/>
      <c r="O37" s="164"/>
    </row>
    <row r="38" spans="1:15" s="306" customFormat="1" hidden="1" x14ac:dyDescent="0.2">
      <c r="A38" s="188"/>
      <c r="B38" s="212"/>
      <c r="C38" s="189"/>
      <c r="D38" s="358"/>
      <c r="E38" s="358"/>
      <c r="F38" s="189"/>
      <c r="G38" s="190"/>
      <c r="H38" s="191"/>
      <c r="I38" s="192"/>
      <c r="J38" s="193"/>
      <c r="K38" s="157">
        <f t="shared" si="0"/>
        <v>0</v>
      </c>
      <c r="L38" s="105">
        <f t="shared" si="1"/>
        <v>0</v>
      </c>
      <c r="M38" s="158">
        <f t="shared" si="2"/>
        <v>0</v>
      </c>
      <c r="N38" s="194"/>
      <c r="O38" s="164"/>
    </row>
    <row r="39" spans="1:15" s="306" customFormat="1" hidden="1" x14ac:dyDescent="0.2">
      <c r="A39" s="188"/>
      <c r="B39" s="212"/>
      <c r="C39" s="189"/>
      <c r="D39" s="358"/>
      <c r="E39" s="358"/>
      <c r="F39" s="189"/>
      <c r="G39" s="190"/>
      <c r="H39" s="191"/>
      <c r="I39" s="192"/>
      <c r="J39" s="193"/>
      <c r="K39" s="157">
        <f t="shared" si="0"/>
        <v>0</v>
      </c>
      <c r="L39" s="105">
        <f t="shared" si="1"/>
        <v>0</v>
      </c>
      <c r="M39" s="158">
        <f t="shared" si="2"/>
        <v>0</v>
      </c>
      <c r="N39" s="194"/>
      <c r="O39" s="164"/>
    </row>
    <row r="40" spans="1:15" s="306" customFormat="1" hidden="1" x14ac:dyDescent="0.2">
      <c r="A40" s="188"/>
      <c r="B40" s="212"/>
      <c r="C40" s="189"/>
      <c r="D40" s="358"/>
      <c r="E40" s="358"/>
      <c r="F40" s="189"/>
      <c r="G40" s="190"/>
      <c r="H40" s="191"/>
      <c r="I40" s="192"/>
      <c r="J40" s="193"/>
      <c r="K40" s="157">
        <f t="shared" si="0"/>
        <v>0</v>
      </c>
      <c r="L40" s="105">
        <f t="shared" si="1"/>
        <v>0</v>
      </c>
      <c r="M40" s="158">
        <f t="shared" si="2"/>
        <v>0</v>
      </c>
      <c r="N40" s="194"/>
      <c r="O40" s="164"/>
    </row>
    <row r="41" spans="1:15" s="306" customFormat="1" hidden="1" x14ac:dyDescent="0.2">
      <c r="A41" s="188"/>
      <c r="B41" s="212"/>
      <c r="C41" s="189"/>
      <c r="D41" s="358"/>
      <c r="E41" s="358"/>
      <c r="F41" s="189"/>
      <c r="G41" s="190"/>
      <c r="H41" s="191"/>
      <c r="I41" s="192"/>
      <c r="J41" s="193"/>
      <c r="K41" s="157">
        <f t="shared" si="0"/>
        <v>0</v>
      </c>
      <c r="L41" s="105">
        <f t="shared" si="1"/>
        <v>0</v>
      </c>
      <c r="M41" s="158">
        <f t="shared" si="2"/>
        <v>0</v>
      </c>
      <c r="N41" s="194"/>
      <c r="O41" s="164"/>
    </row>
    <row r="42" spans="1:15" s="306" customFormat="1" hidden="1" x14ac:dyDescent="0.2">
      <c r="A42" s="188"/>
      <c r="B42" s="212"/>
      <c r="C42" s="189"/>
      <c r="D42" s="358"/>
      <c r="E42" s="358"/>
      <c r="F42" s="189"/>
      <c r="G42" s="190"/>
      <c r="H42" s="191"/>
      <c r="I42" s="192"/>
      <c r="J42" s="193"/>
      <c r="K42" s="157">
        <f t="shared" si="0"/>
        <v>0</v>
      </c>
      <c r="L42" s="105">
        <f t="shared" si="1"/>
        <v>0</v>
      </c>
      <c r="M42" s="158">
        <f t="shared" si="2"/>
        <v>0</v>
      </c>
      <c r="N42" s="194"/>
      <c r="O42" s="164"/>
    </row>
    <row r="43" spans="1:15" s="306" customFormat="1" hidden="1" x14ac:dyDescent="0.2">
      <c r="A43" s="188"/>
      <c r="B43" s="212"/>
      <c r="C43" s="189"/>
      <c r="D43" s="358"/>
      <c r="E43" s="358"/>
      <c r="F43" s="189"/>
      <c r="G43" s="190"/>
      <c r="H43" s="191"/>
      <c r="I43" s="192"/>
      <c r="J43" s="193"/>
      <c r="K43" s="157">
        <f t="shared" si="0"/>
        <v>0</v>
      </c>
      <c r="L43" s="105">
        <f t="shared" si="1"/>
        <v>0</v>
      </c>
      <c r="M43" s="158">
        <f t="shared" si="2"/>
        <v>0</v>
      </c>
      <c r="N43" s="194"/>
      <c r="O43" s="164"/>
    </row>
    <row r="44" spans="1:15" s="306" customFormat="1" hidden="1" x14ac:dyDescent="0.2">
      <c r="A44" s="188"/>
      <c r="B44" s="212"/>
      <c r="C44" s="189"/>
      <c r="D44" s="358"/>
      <c r="E44" s="358"/>
      <c r="F44" s="189"/>
      <c r="G44" s="190"/>
      <c r="H44" s="191"/>
      <c r="I44" s="192"/>
      <c r="J44" s="193"/>
      <c r="K44" s="157">
        <f t="shared" si="0"/>
        <v>0</v>
      </c>
      <c r="L44" s="105">
        <f t="shared" si="1"/>
        <v>0</v>
      </c>
      <c r="M44" s="158">
        <f t="shared" si="2"/>
        <v>0</v>
      </c>
      <c r="N44" s="194"/>
      <c r="O44" s="164"/>
    </row>
    <row r="45" spans="1:15" s="306" customFormat="1" hidden="1" x14ac:dyDescent="0.2">
      <c r="A45" s="188"/>
      <c r="B45" s="212"/>
      <c r="C45" s="189"/>
      <c r="D45" s="358"/>
      <c r="E45" s="358"/>
      <c r="F45" s="189"/>
      <c r="G45" s="190"/>
      <c r="H45" s="191"/>
      <c r="I45" s="192"/>
      <c r="J45" s="193"/>
      <c r="K45" s="157">
        <f t="shared" si="0"/>
        <v>0</v>
      </c>
      <c r="L45" s="105">
        <f t="shared" si="1"/>
        <v>0</v>
      </c>
      <c r="M45" s="158">
        <f t="shared" si="2"/>
        <v>0</v>
      </c>
      <c r="N45" s="194"/>
      <c r="O45" s="164"/>
    </row>
    <row r="46" spans="1:15" s="306" customFormat="1" hidden="1" x14ac:dyDescent="0.2">
      <c r="A46" s="188"/>
      <c r="B46" s="212"/>
      <c r="C46" s="189"/>
      <c r="D46" s="358"/>
      <c r="E46" s="358"/>
      <c r="F46" s="189"/>
      <c r="G46" s="190"/>
      <c r="H46" s="191"/>
      <c r="I46" s="192"/>
      <c r="J46" s="193"/>
      <c r="K46" s="157">
        <f t="shared" si="0"/>
        <v>0</v>
      </c>
      <c r="L46" s="105">
        <f t="shared" si="1"/>
        <v>0</v>
      </c>
      <c r="M46" s="158">
        <f t="shared" si="2"/>
        <v>0</v>
      </c>
      <c r="N46" s="194"/>
      <c r="O46" s="164"/>
    </row>
    <row r="47" spans="1:15" s="306" customFormat="1" hidden="1" x14ac:dyDescent="0.2">
      <c r="A47" s="188"/>
      <c r="B47" s="212"/>
      <c r="C47" s="189"/>
      <c r="D47" s="358"/>
      <c r="E47" s="358"/>
      <c r="F47" s="189"/>
      <c r="G47" s="190"/>
      <c r="H47" s="191"/>
      <c r="I47" s="192"/>
      <c r="J47" s="193"/>
      <c r="K47" s="157">
        <f t="shared" si="0"/>
        <v>0</v>
      </c>
      <c r="L47" s="105">
        <f t="shared" si="1"/>
        <v>0</v>
      </c>
      <c r="M47" s="158">
        <f t="shared" si="2"/>
        <v>0</v>
      </c>
      <c r="N47" s="194"/>
      <c r="O47" s="164"/>
    </row>
    <row r="48" spans="1:15" s="306" customFormat="1" hidden="1" x14ac:dyDescent="0.2">
      <c r="A48" s="188"/>
      <c r="B48" s="212"/>
      <c r="C48" s="189"/>
      <c r="D48" s="358"/>
      <c r="E48" s="358"/>
      <c r="F48" s="189"/>
      <c r="G48" s="190"/>
      <c r="H48" s="191"/>
      <c r="I48" s="192"/>
      <c r="J48" s="193"/>
      <c r="K48" s="157">
        <f t="shared" si="0"/>
        <v>0</v>
      </c>
      <c r="L48" s="105">
        <f t="shared" si="1"/>
        <v>0</v>
      </c>
      <c r="M48" s="158">
        <f t="shared" si="2"/>
        <v>0</v>
      </c>
      <c r="N48" s="194"/>
      <c r="O48" s="164"/>
    </row>
    <row r="49" spans="1:15" s="306" customFormat="1" hidden="1" x14ac:dyDescent="0.2">
      <c r="A49" s="188"/>
      <c r="B49" s="212"/>
      <c r="C49" s="189"/>
      <c r="D49" s="358"/>
      <c r="E49" s="358"/>
      <c r="F49" s="189"/>
      <c r="G49" s="190"/>
      <c r="H49" s="191"/>
      <c r="I49" s="192"/>
      <c r="J49" s="193"/>
      <c r="K49" s="157">
        <f t="shared" si="0"/>
        <v>0</v>
      </c>
      <c r="L49" s="105">
        <f t="shared" si="1"/>
        <v>0</v>
      </c>
      <c r="M49" s="158">
        <f t="shared" si="2"/>
        <v>0</v>
      </c>
      <c r="N49" s="194"/>
      <c r="O49" s="164"/>
    </row>
    <row r="50" spans="1:15" s="306" customFormat="1" hidden="1" x14ac:dyDescent="0.2">
      <c r="A50" s="188"/>
      <c r="B50" s="212"/>
      <c r="C50" s="189"/>
      <c r="D50" s="358"/>
      <c r="E50" s="358"/>
      <c r="F50" s="189"/>
      <c r="G50" s="190"/>
      <c r="H50" s="191"/>
      <c r="I50" s="192"/>
      <c r="J50" s="193"/>
      <c r="K50" s="157">
        <f t="shared" si="0"/>
        <v>0</v>
      </c>
      <c r="L50" s="105">
        <f t="shared" si="1"/>
        <v>0</v>
      </c>
      <c r="M50" s="158">
        <f t="shared" si="2"/>
        <v>0</v>
      </c>
      <c r="N50" s="194"/>
      <c r="O50" s="164"/>
    </row>
    <row r="51" spans="1:15" s="306" customFormat="1" hidden="1" x14ac:dyDescent="0.2">
      <c r="A51" s="188"/>
      <c r="B51" s="212"/>
      <c r="C51" s="189"/>
      <c r="D51" s="358"/>
      <c r="E51" s="358"/>
      <c r="F51" s="189"/>
      <c r="G51" s="190"/>
      <c r="H51" s="191"/>
      <c r="I51" s="192"/>
      <c r="J51" s="193"/>
      <c r="K51" s="157">
        <f t="shared" si="0"/>
        <v>0</v>
      </c>
      <c r="L51" s="105">
        <f t="shared" si="1"/>
        <v>0</v>
      </c>
      <c r="M51" s="158">
        <f t="shared" si="2"/>
        <v>0</v>
      </c>
      <c r="N51" s="194"/>
      <c r="O51" s="164"/>
    </row>
    <row r="52" spans="1:15" s="306" customFormat="1" hidden="1" x14ac:dyDescent="0.2">
      <c r="A52" s="188"/>
      <c r="B52" s="212"/>
      <c r="C52" s="189"/>
      <c r="D52" s="358"/>
      <c r="E52" s="358"/>
      <c r="F52" s="189"/>
      <c r="G52" s="190"/>
      <c r="H52" s="191"/>
      <c r="I52" s="192"/>
      <c r="J52" s="193"/>
      <c r="K52" s="157">
        <f t="shared" si="0"/>
        <v>0</v>
      </c>
      <c r="L52" s="105">
        <f t="shared" si="1"/>
        <v>0</v>
      </c>
      <c r="M52" s="158">
        <f t="shared" si="2"/>
        <v>0</v>
      </c>
      <c r="N52" s="194"/>
      <c r="O52" s="164"/>
    </row>
    <row r="53" spans="1:15" s="306" customFormat="1" hidden="1" x14ac:dyDescent="0.2">
      <c r="A53" s="188"/>
      <c r="B53" s="212"/>
      <c r="C53" s="189"/>
      <c r="D53" s="358"/>
      <c r="E53" s="358"/>
      <c r="F53" s="189"/>
      <c r="G53" s="190"/>
      <c r="H53" s="191"/>
      <c r="I53" s="192"/>
      <c r="J53" s="193"/>
      <c r="K53" s="157">
        <f t="shared" si="0"/>
        <v>0</v>
      </c>
      <c r="L53" s="105">
        <f t="shared" si="1"/>
        <v>0</v>
      </c>
      <c r="M53" s="158">
        <f t="shared" si="2"/>
        <v>0</v>
      </c>
      <c r="N53" s="194"/>
      <c r="O53" s="164"/>
    </row>
    <row r="54" spans="1:15" s="306" customFormat="1" hidden="1" x14ac:dyDescent="0.2">
      <c r="A54" s="188"/>
      <c r="B54" s="212"/>
      <c r="C54" s="189"/>
      <c r="D54" s="358"/>
      <c r="E54" s="358"/>
      <c r="F54" s="189"/>
      <c r="G54" s="190"/>
      <c r="H54" s="191"/>
      <c r="I54" s="192"/>
      <c r="J54" s="193"/>
      <c r="K54" s="157">
        <f t="shared" si="0"/>
        <v>0</v>
      </c>
      <c r="L54" s="105">
        <f t="shared" si="1"/>
        <v>0</v>
      </c>
      <c r="M54" s="158">
        <f t="shared" si="2"/>
        <v>0</v>
      </c>
      <c r="N54" s="194"/>
      <c r="O54" s="164"/>
    </row>
    <row r="55" spans="1:15" s="306" customFormat="1" hidden="1" x14ac:dyDescent="0.2">
      <c r="A55" s="188"/>
      <c r="B55" s="212"/>
      <c r="C55" s="189"/>
      <c r="D55" s="358"/>
      <c r="E55" s="358"/>
      <c r="F55" s="189"/>
      <c r="G55" s="190"/>
      <c r="H55" s="191"/>
      <c r="I55" s="192"/>
      <c r="J55" s="193"/>
      <c r="K55" s="157">
        <f t="shared" si="0"/>
        <v>0</v>
      </c>
      <c r="L55" s="105">
        <f t="shared" si="1"/>
        <v>0</v>
      </c>
      <c r="M55" s="158">
        <f t="shared" si="2"/>
        <v>0</v>
      </c>
      <c r="N55" s="194"/>
      <c r="O55" s="164"/>
    </row>
    <row r="56" spans="1:15" s="306" customFormat="1" hidden="1" x14ac:dyDescent="0.2">
      <c r="A56" s="188"/>
      <c r="B56" s="212"/>
      <c r="C56" s="189"/>
      <c r="D56" s="358"/>
      <c r="E56" s="358"/>
      <c r="F56" s="189"/>
      <c r="G56" s="190"/>
      <c r="H56" s="191"/>
      <c r="I56" s="192"/>
      <c r="J56" s="193"/>
      <c r="K56" s="157">
        <f t="shared" si="0"/>
        <v>0</v>
      </c>
      <c r="L56" s="105">
        <f t="shared" si="1"/>
        <v>0</v>
      </c>
      <c r="M56" s="158">
        <f t="shared" si="2"/>
        <v>0</v>
      </c>
      <c r="N56" s="194"/>
      <c r="O56" s="164"/>
    </row>
    <row r="57" spans="1:15" s="306" customFormat="1" hidden="1" x14ac:dyDescent="0.2">
      <c r="A57" s="188"/>
      <c r="B57" s="212"/>
      <c r="C57" s="189"/>
      <c r="D57" s="358"/>
      <c r="E57" s="358"/>
      <c r="F57" s="189"/>
      <c r="G57" s="190"/>
      <c r="H57" s="191"/>
      <c r="I57" s="192"/>
      <c r="J57" s="193"/>
      <c r="K57" s="157">
        <f t="shared" si="0"/>
        <v>0</v>
      </c>
      <c r="L57" s="105">
        <f t="shared" si="1"/>
        <v>0</v>
      </c>
      <c r="M57" s="158">
        <f t="shared" si="2"/>
        <v>0</v>
      </c>
      <c r="N57" s="194"/>
      <c r="O57" s="164"/>
    </row>
    <row r="58" spans="1:15" s="306" customFormat="1" hidden="1" x14ac:dyDescent="0.2">
      <c r="A58" s="188"/>
      <c r="B58" s="212"/>
      <c r="C58" s="189"/>
      <c r="D58" s="358"/>
      <c r="E58" s="358"/>
      <c r="F58" s="189"/>
      <c r="G58" s="190"/>
      <c r="H58" s="191"/>
      <c r="I58" s="192"/>
      <c r="J58" s="193"/>
      <c r="K58" s="157">
        <f t="shared" si="0"/>
        <v>0</v>
      </c>
      <c r="L58" s="105">
        <f t="shared" si="1"/>
        <v>0</v>
      </c>
      <c r="M58" s="158">
        <f t="shared" si="2"/>
        <v>0</v>
      </c>
      <c r="N58" s="194"/>
      <c r="O58" s="164"/>
    </row>
    <row r="59" spans="1:15" s="306" customFormat="1" hidden="1" x14ac:dyDescent="0.2">
      <c r="A59" s="188"/>
      <c r="B59" s="212"/>
      <c r="C59" s="189"/>
      <c r="D59" s="358"/>
      <c r="E59" s="358"/>
      <c r="F59" s="189"/>
      <c r="G59" s="190"/>
      <c r="H59" s="191"/>
      <c r="I59" s="192"/>
      <c r="J59" s="193"/>
      <c r="K59" s="157">
        <f t="shared" si="0"/>
        <v>0</v>
      </c>
      <c r="L59" s="105">
        <f t="shared" si="1"/>
        <v>0</v>
      </c>
      <c r="M59" s="158">
        <f t="shared" si="2"/>
        <v>0</v>
      </c>
      <c r="N59" s="194"/>
      <c r="O59" s="164"/>
    </row>
    <row r="60" spans="1:15" s="306" customFormat="1" hidden="1" x14ac:dyDescent="0.2">
      <c r="A60" s="188"/>
      <c r="B60" s="212"/>
      <c r="C60" s="189"/>
      <c r="D60" s="358"/>
      <c r="E60" s="358"/>
      <c r="F60" s="189"/>
      <c r="G60" s="190"/>
      <c r="H60" s="191"/>
      <c r="I60" s="192"/>
      <c r="J60" s="193"/>
      <c r="K60" s="157">
        <f t="shared" si="0"/>
        <v>0</v>
      </c>
      <c r="L60" s="105">
        <f t="shared" si="1"/>
        <v>0</v>
      </c>
      <c r="M60" s="158">
        <f t="shared" si="2"/>
        <v>0</v>
      </c>
      <c r="N60" s="194"/>
      <c r="O60" s="164"/>
    </row>
    <row r="61" spans="1:15" s="306" customFormat="1" hidden="1" x14ac:dyDescent="0.2">
      <c r="A61" s="188"/>
      <c r="B61" s="212"/>
      <c r="C61" s="189"/>
      <c r="D61" s="358"/>
      <c r="E61" s="358"/>
      <c r="F61" s="189"/>
      <c r="G61" s="190"/>
      <c r="H61" s="191"/>
      <c r="I61" s="192"/>
      <c r="J61" s="193"/>
      <c r="K61" s="157">
        <f t="shared" si="0"/>
        <v>0</v>
      </c>
      <c r="L61" s="105">
        <f t="shared" si="1"/>
        <v>0</v>
      </c>
      <c r="M61" s="158">
        <f t="shared" si="2"/>
        <v>0</v>
      </c>
      <c r="N61" s="194"/>
      <c r="O61" s="164"/>
    </row>
    <row r="62" spans="1:15" s="306" customFormat="1" hidden="1" x14ac:dyDescent="0.2">
      <c r="A62" s="188"/>
      <c r="B62" s="212"/>
      <c r="C62" s="189"/>
      <c r="D62" s="358"/>
      <c r="E62" s="358"/>
      <c r="F62" s="189"/>
      <c r="G62" s="190"/>
      <c r="H62" s="191"/>
      <c r="I62" s="192"/>
      <c r="J62" s="193"/>
      <c r="K62" s="157">
        <f t="shared" si="0"/>
        <v>0</v>
      </c>
      <c r="L62" s="105">
        <f t="shared" si="1"/>
        <v>0</v>
      </c>
      <c r="M62" s="158">
        <f t="shared" si="2"/>
        <v>0</v>
      </c>
      <c r="N62" s="194"/>
      <c r="O62" s="164"/>
    </row>
    <row r="63" spans="1:15" s="306" customFormat="1" hidden="1" x14ac:dyDescent="0.2">
      <c r="A63" s="188"/>
      <c r="B63" s="212"/>
      <c r="C63" s="189"/>
      <c r="D63" s="358"/>
      <c r="E63" s="358"/>
      <c r="F63" s="189"/>
      <c r="G63" s="190"/>
      <c r="H63" s="191"/>
      <c r="I63" s="192"/>
      <c r="J63" s="193"/>
      <c r="K63" s="157">
        <f t="shared" si="0"/>
        <v>0</v>
      </c>
      <c r="L63" s="105">
        <f t="shared" si="1"/>
        <v>0</v>
      </c>
      <c r="M63" s="158">
        <f t="shared" si="2"/>
        <v>0</v>
      </c>
      <c r="N63" s="194"/>
      <c r="O63" s="164"/>
    </row>
    <row r="64" spans="1:15" s="306" customFormat="1" hidden="1" x14ac:dyDescent="0.2">
      <c r="A64" s="188"/>
      <c r="B64" s="212"/>
      <c r="C64" s="189"/>
      <c r="D64" s="358"/>
      <c r="E64" s="358"/>
      <c r="F64" s="189"/>
      <c r="G64" s="190"/>
      <c r="H64" s="191"/>
      <c r="I64" s="192"/>
      <c r="J64" s="193"/>
      <c r="K64" s="157">
        <f t="shared" si="0"/>
        <v>0</v>
      </c>
      <c r="L64" s="105">
        <f t="shared" si="1"/>
        <v>0</v>
      </c>
      <c r="M64" s="158">
        <f t="shared" si="2"/>
        <v>0</v>
      </c>
      <c r="N64" s="194"/>
      <c r="O64" s="164"/>
    </row>
    <row r="65" spans="1:15" s="306" customFormat="1" hidden="1" x14ac:dyDescent="0.2">
      <c r="A65" s="188"/>
      <c r="B65" s="212"/>
      <c r="C65" s="189"/>
      <c r="D65" s="358"/>
      <c r="E65" s="358"/>
      <c r="F65" s="189"/>
      <c r="G65" s="190"/>
      <c r="H65" s="191"/>
      <c r="I65" s="192"/>
      <c r="J65" s="193"/>
      <c r="K65" s="157">
        <f t="shared" si="0"/>
        <v>0</v>
      </c>
      <c r="L65" s="105">
        <f t="shared" si="1"/>
        <v>0</v>
      </c>
      <c r="M65" s="158">
        <f t="shared" si="2"/>
        <v>0</v>
      </c>
      <c r="N65" s="194"/>
      <c r="O65" s="164"/>
    </row>
    <row r="66" spans="1:15" s="306" customFormat="1" hidden="1" x14ac:dyDescent="0.2">
      <c r="A66" s="188"/>
      <c r="B66" s="212"/>
      <c r="C66" s="189"/>
      <c r="D66" s="358"/>
      <c r="E66" s="358"/>
      <c r="F66" s="189"/>
      <c r="G66" s="190"/>
      <c r="H66" s="191"/>
      <c r="I66" s="192"/>
      <c r="J66" s="193"/>
      <c r="K66" s="157">
        <f t="shared" si="0"/>
        <v>0</v>
      </c>
      <c r="L66" s="105">
        <f t="shared" si="1"/>
        <v>0</v>
      </c>
      <c r="M66" s="158">
        <f t="shared" si="2"/>
        <v>0</v>
      </c>
      <c r="N66" s="194"/>
      <c r="O66" s="164"/>
    </row>
    <row r="67" spans="1:15" s="306" customFormat="1" hidden="1" x14ac:dyDescent="0.2">
      <c r="A67" s="188"/>
      <c r="B67" s="212"/>
      <c r="C67" s="189"/>
      <c r="D67" s="358"/>
      <c r="E67" s="358"/>
      <c r="F67" s="189"/>
      <c r="G67" s="190"/>
      <c r="H67" s="191"/>
      <c r="I67" s="192"/>
      <c r="J67" s="193"/>
      <c r="K67" s="157">
        <f t="shared" si="0"/>
        <v>0</v>
      </c>
      <c r="L67" s="105">
        <f t="shared" si="1"/>
        <v>0</v>
      </c>
      <c r="M67" s="158">
        <f t="shared" si="2"/>
        <v>0</v>
      </c>
      <c r="N67" s="194"/>
      <c r="O67" s="164"/>
    </row>
    <row r="68" spans="1:15" s="306" customFormat="1" hidden="1" x14ac:dyDescent="0.2">
      <c r="A68" s="188"/>
      <c r="B68" s="212"/>
      <c r="C68" s="189"/>
      <c r="D68" s="358"/>
      <c r="E68" s="358"/>
      <c r="F68" s="189"/>
      <c r="G68" s="190"/>
      <c r="H68" s="191"/>
      <c r="I68" s="192"/>
      <c r="J68" s="193"/>
      <c r="K68" s="157">
        <f t="shared" si="0"/>
        <v>0</v>
      </c>
      <c r="L68" s="105">
        <f t="shared" si="1"/>
        <v>0</v>
      </c>
      <c r="M68" s="158">
        <f t="shared" si="2"/>
        <v>0</v>
      </c>
      <c r="N68" s="194"/>
      <c r="O68" s="164"/>
    </row>
    <row r="69" spans="1:15" s="306" customFormat="1" hidden="1" x14ac:dyDescent="0.2">
      <c r="A69" s="188"/>
      <c r="B69" s="212"/>
      <c r="C69" s="189"/>
      <c r="D69" s="358"/>
      <c r="E69" s="358"/>
      <c r="F69" s="189"/>
      <c r="G69" s="190"/>
      <c r="H69" s="191"/>
      <c r="I69" s="192"/>
      <c r="J69" s="193"/>
      <c r="K69" s="157">
        <f t="shared" si="0"/>
        <v>0</v>
      </c>
      <c r="L69" s="105">
        <f t="shared" si="1"/>
        <v>0</v>
      </c>
      <c r="M69" s="158">
        <f t="shared" si="2"/>
        <v>0</v>
      </c>
      <c r="N69" s="194"/>
      <c r="O69" s="164"/>
    </row>
    <row r="70" spans="1:15" s="306" customFormat="1" hidden="1" x14ac:dyDescent="0.2">
      <c r="A70" s="188"/>
      <c r="B70" s="212"/>
      <c r="C70" s="189"/>
      <c r="D70" s="358"/>
      <c r="E70" s="358"/>
      <c r="F70" s="189"/>
      <c r="G70" s="190"/>
      <c r="H70" s="191"/>
      <c r="I70" s="192"/>
      <c r="J70" s="193"/>
      <c r="K70" s="157">
        <f t="shared" si="0"/>
        <v>0</v>
      </c>
      <c r="L70" s="105">
        <f t="shared" si="1"/>
        <v>0</v>
      </c>
      <c r="M70" s="158">
        <f t="shared" si="2"/>
        <v>0</v>
      </c>
      <c r="N70" s="194"/>
      <c r="O70" s="164"/>
    </row>
    <row r="71" spans="1:15" s="306" customFormat="1" hidden="1" x14ac:dyDescent="0.2">
      <c r="A71" s="188"/>
      <c r="B71" s="212"/>
      <c r="C71" s="189"/>
      <c r="D71" s="358"/>
      <c r="E71" s="358"/>
      <c r="F71" s="189"/>
      <c r="G71" s="190"/>
      <c r="H71" s="191"/>
      <c r="I71" s="192"/>
      <c r="J71" s="193"/>
      <c r="K71" s="157">
        <f t="shared" si="0"/>
        <v>0</v>
      </c>
      <c r="L71" s="105">
        <f t="shared" si="1"/>
        <v>0</v>
      </c>
      <c r="M71" s="158">
        <f t="shared" si="2"/>
        <v>0</v>
      </c>
      <c r="N71" s="194"/>
      <c r="O71" s="164"/>
    </row>
    <row r="72" spans="1:15" s="306" customFormat="1" ht="15" thickBot="1" x14ac:dyDescent="0.25">
      <c r="A72" s="195"/>
      <c r="B72" s="214"/>
      <c r="C72" s="196"/>
      <c r="D72" s="381"/>
      <c r="E72" s="381"/>
      <c r="F72" s="196"/>
      <c r="G72" s="197"/>
      <c r="H72" s="198"/>
      <c r="I72" s="199"/>
      <c r="J72" s="382"/>
      <c r="K72" s="180">
        <f t="shared" si="0"/>
        <v>0</v>
      </c>
      <c r="L72" s="159">
        <f t="shared" si="1"/>
        <v>0</v>
      </c>
      <c r="M72" s="160">
        <f t="shared" si="2"/>
        <v>0</v>
      </c>
      <c r="N72" s="200"/>
      <c r="O72" s="165"/>
    </row>
    <row r="73" spans="1:15" s="306" customFormat="1" ht="16.5" thickBot="1" x14ac:dyDescent="0.25">
      <c r="A73" s="138"/>
      <c r="B73" s="138"/>
      <c r="C73" s="138"/>
      <c r="D73" s="138"/>
      <c r="E73" s="138"/>
      <c r="F73" s="140" t="s">
        <v>14</v>
      </c>
      <c r="G73" s="383">
        <f>SUM(G12:G72)</f>
        <v>0</v>
      </c>
      <c r="H73" s="201"/>
      <c r="I73" s="138"/>
      <c r="J73" s="139"/>
      <c r="K73" s="161">
        <f>SUM(K12:K72)</f>
        <v>0</v>
      </c>
      <c r="L73" s="161">
        <f>SUM(L12:L72)</f>
        <v>0</v>
      </c>
      <c r="M73" s="161">
        <f>SUM(M12:M72)</f>
        <v>0</v>
      </c>
      <c r="N73" s="201"/>
      <c r="O73" s="138"/>
    </row>
    <row r="74" spans="1:15" s="306" customFormat="1" x14ac:dyDescent="0.2"/>
    <row r="75" spans="1:15" s="306" customFormat="1" ht="22.5" customHeight="1" x14ac:dyDescent="0.2">
      <c r="A75" s="473" t="s">
        <v>26</v>
      </c>
      <c r="B75" s="473"/>
      <c r="C75" s="473"/>
      <c r="D75" s="473"/>
      <c r="E75" s="473"/>
      <c r="F75" s="473"/>
      <c r="G75" s="473"/>
      <c r="H75" s="473"/>
      <c r="I75" s="473"/>
      <c r="J75" s="473"/>
      <c r="K75" s="473"/>
      <c r="L75" s="473"/>
      <c r="M75" s="474"/>
    </row>
    <row r="78" spans="1:15" hidden="1" x14ac:dyDescent="0.2">
      <c r="F78" s="61">
        <v>2000</v>
      </c>
      <c r="G78" s="202">
        <v>0.19</v>
      </c>
      <c r="H78" s="203">
        <f xml:space="preserve"> F78 / ( 1 + G78 ) * G78</f>
        <v>319.33</v>
      </c>
      <c r="J78" s="61">
        <f xml:space="preserve"> F78 / ( 1 + G78 ) * G78</f>
        <v>319.32773109243698</v>
      </c>
    </row>
    <row r="79" spans="1:15" hidden="1" x14ac:dyDescent="0.2">
      <c r="L79" s="61">
        <f>1641.46</f>
        <v>1641.46</v>
      </c>
    </row>
    <row r="80" spans="1:15" hidden="1" x14ac:dyDescent="0.2">
      <c r="L80" s="61">
        <v>33.61</v>
      </c>
    </row>
    <row r="81" spans="7:10" hidden="1" x14ac:dyDescent="0.2">
      <c r="G81" s="204">
        <v>2000</v>
      </c>
      <c r="H81" s="205">
        <v>0.19</v>
      </c>
      <c r="I81" s="203">
        <f xml:space="preserve"> G81 / ( 1 + H81 ) * H81</f>
        <v>319.33</v>
      </c>
      <c r="J81" s="206">
        <f>G81-(G81 / ( 1 + H81 ) * H81)</f>
        <v>1680.67</v>
      </c>
    </row>
    <row r="82" spans="7:10" hidden="1" x14ac:dyDescent="0.2">
      <c r="H82" s="205">
        <v>0.02</v>
      </c>
      <c r="J82" s="61">
        <f>J81-(J81*H82)</f>
        <v>1647.0565999999999</v>
      </c>
    </row>
    <row r="83" spans="7:10" hidden="1" x14ac:dyDescent="0.2"/>
  </sheetData>
  <sheetProtection formatCells="0" formatColumns="0" formatRows="0" insertColumns="0"/>
  <mergeCells count="5">
    <mergeCell ref="O10:O11"/>
    <mergeCell ref="A75:M75"/>
    <mergeCell ref="A2:L2"/>
    <mergeCell ref="A4:K4"/>
    <mergeCell ref="K9:M9"/>
  </mergeCells>
  <dataValidations count="1">
    <dataValidation type="list" allowBlank="1" showInputMessage="1" showErrorMessage="1" sqref="J12:J72">
      <formula1>"Projektentw., Produktion, Vertrieb"</formula1>
    </dataValidation>
  </dataValidations>
  <pageMargins left="0.70866141732283472" right="0.70866141732283472" top="0.78740157480314965" bottom="0.78740157480314965" header="0.31496062992125984" footer="0.31496062992125984"/>
  <pageSetup paperSize="9" scale="80" orientation="landscape" r:id="rId1"/>
  <headerFooter>
    <oddFooter>&amp;C&amp;A&amp;RStand: 26.02.2020</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63"/>
  <sheetViews>
    <sheetView topLeftCell="A10" zoomScale="115" zoomScaleNormal="115" workbookViewId="0">
      <selection activeCell="F66" sqref="F66"/>
    </sheetView>
  </sheetViews>
  <sheetFormatPr baseColWidth="10" defaultRowHeight="14.25" x14ac:dyDescent="0.2"/>
  <cols>
    <col min="1" max="1" width="3.42578125" style="61" customWidth="1"/>
    <col min="2" max="2" width="5.140625" style="61" customWidth="1"/>
    <col min="3" max="3" width="10.5703125" style="61" customWidth="1"/>
    <col min="4" max="4" width="21.140625" style="61" customWidth="1"/>
    <col min="5" max="5" width="8.7109375" style="61" customWidth="1"/>
    <col min="6" max="6" width="9.5703125" style="61" customWidth="1"/>
    <col min="7" max="7" width="9.140625" style="61" customWidth="1"/>
    <col min="8" max="8" width="10.28515625" style="61" customWidth="1"/>
    <col min="9" max="9" width="8.28515625" style="61" customWidth="1"/>
    <col min="10" max="10" width="6.140625" style="61" customWidth="1"/>
    <col min="11" max="11" width="13.140625" style="61" customWidth="1"/>
    <col min="12" max="14" width="12" style="61" customWidth="1"/>
    <col min="15" max="16384" width="11.42578125" style="61"/>
  </cols>
  <sheetData>
    <row r="1" spans="1:18" s="22" customFormat="1" ht="15" x14ac:dyDescent="0.25">
      <c r="A1" s="244" t="s">
        <v>100</v>
      </c>
      <c r="B1" s="56"/>
      <c r="C1" s="57"/>
    </row>
    <row r="2" spans="1:18" s="306" customFormat="1" ht="30" customHeight="1" x14ac:dyDescent="0.25">
      <c r="A2" s="475" t="s">
        <v>147</v>
      </c>
      <c r="B2" s="475"/>
      <c r="C2" s="475"/>
      <c r="D2" s="475"/>
      <c r="E2" s="475"/>
      <c r="F2" s="475"/>
      <c r="G2" s="475"/>
      <c r="H2" s="475"/>
      <c r="I2" s="475"/>
      <c r="J2" s="475"/>
      <c r="K2" s="475"/>
      <c r="L2" s="475"/>
      <c r="M2" s="463"/>
      <c r="N2" s="305"/>
      <c r="O2" s="305"/>
    </row>
    <row r="3" spans="1:18" s="22" customFormat="1" ht="15.75" x14ac:dyDescent="0.25">
      <c r="A3" s="1"/>
      <c r="B3" s="141"/>
      <c r="C3" s="141"/>
      <c r="D3" s="142"/>
      <c r="E3" s="143"/>
      <c r="F3" s="143"/>
      <c r="G3" s="2"/>
      <c r="H3" s="2"/>
      <c r="I3" s="13"/>
      <c r="J3" s="8" t="s">
        <v>39</v>
      </c>
      <c r="K3" s="9"/>
      <c r="L3" s="9"/>
      <c r="M3" s="13"/>
      <c r="N3" s="13"/>
      <c r="O3" s="13"/>
    </row>
    <row r="4" spans="1:18" ht="15.75" x14ac:dyDescent="0.2">
      <c r="A4" s="451" t="s">
        <v>0</v>
      </c>
      <c r="B4" s="451"/>
      <c r="C4" s="451"/>
      <c r="D4" s="451"/>
      <c r="E4" s="451"/>
      <c r="F4" s="451"/>
      <c r="G4" s="451"/>
      <c r="H4" s="451"/>
      <c r="I4" s="451"/>
      <c r="J4" s="38"/>
      <c r="K4" s="38"/>
      <c r="L4" s="38"/>
      <c r="M4" s="38"/>
      <c r="N4" s="38"/>
      <c r="O4" s="38"/>
    </row>
    <row r="5" spans="1:18" s="22" customFormat="1" ht="15.75" x14ac:dyDescent="0.25">
      <c r="A5" s="1"/>
      <c r="B5" s="141"/>
      <c r="C5" s="141"/>
      <c r="D5" s="142"/>
      <c r="E5" s="143"/>
      <c r="F5" s="143"/>
      <c r="G5" s="2"/>
      <c r="H5" s="2"/>
      <c r="I5" s="13"/>
      <c r="J5" s="38"/>
      <c r="K5" s="38"/>
      <c r="L5" s="38"/>
      <c r="M5" s="13"/>
      <c r="N5" s="13"/>
      <c r="O5" s="13"/>
    </row>
    <row r="6" spans="1:18" s="22" customFormat="1" ht="15.75" x14ac:dyDescent="0.25">
      <c r="A6" s="6" t="s">
        <v>4</v>
      </c>
      <c r="B6" s="141"/>
      <c r="C6" s="13"/>
      <c r="D6" s="13"/>
      <c r="E6" s="170">
        <f>Gesamtübersicht!B6</f>
        <v>0</v>
      </c>
      <c r="F6" s="207"/>
      <c r="G6" s="208"/>
      <c r="H6" s="13"/>
      <c r="I6" s="13"/>
      <c r="J6" s="13"/>
      <c r="K6" s="13"/>
      <c r="L6" s="7" t="s">
        <v>10</v>
      </c>
      <c r="M6" s="34">
        <f>Gesamtübersicht!$C$2</f>
        <v>0</v>
      </c>
    </row>
    <row r="7" spans="1:18" s="22" customFormat="1" ht="15.75" x14ac:dyDescent="0.25">
      <c r="A7" s="6" t="s">
        <v>5</v>
      </c>
      <c r="B7" s="141"/>
      <c r="C7" s="13"/>
      <c r="D7" s="13"/>
      <c r="E7" s="170">
        <f>Gesamtübersicht!B7</f>
        <v>0</v>
      </c>
      <c r="F7" s="207"/>
      <c r="G7" s="208"/>
      <c r="H7" s="5"/>
      <c r="I7" s="3"/>
      <c r="J7" s="38"/>
      <c r="K7" s="38"/>
      <c r="L7" s="38"/>
      <c r="M7" s="13"/>
      <c r="N7" s="13"/>
      <c r="O7" s="13"/>
    </row>
    <row r="8" spans="1:18" s="22" customFormat="1" ht="16.5" thickBot="1" x14ac:dyDescent="0.3">
      <c r="A8" s="6" t="s">
        <v>6</v>
      </c>
      <c r="B8" s="141"/>
      <c r="C8" s="13"/>
      <c r="D8" s="13"/>
      <c r="E8" s="170">
        <f>Gesamtübersicht!B8</f>
        <v>0</v>
      </c>
      <c r="F8" s="207"/>
      <c r="G8" s="208"/>
      <c r="H8" s="4"/>
      <c r="I8" s="144"/>
      <c r="J8" s="38"/>
      <c r="K8" s="38"/>
      <c r="L8" s="38"/>
      <c r="M8" s="13"/>
      <c r="N8" s="13"/>
      <c r="O8" s="13"/>
    </row>
    <row r="9" spans="1:18" s="307" customFormat="1" ht="16.5" thickBot="1" x14ac:dyDescent="0.3">
      <c r="A9" s="1"/>
      <c r="B9" s="1"/>
      <c r="C9" s="331"/>
      <c r="D9" s="331"/>
      <c r="E9" s="142"/>
      <c r="F9" s="348"/>
      <c r="G9" s="348"/>
      <c r="H9" s="348"/>
      <c r="I9" s="2"/>
      <c r="J9" s="2"/>
      <c r="K9" s="2"/>
      <c r="L9" s="468" t="s">
        <v>146</v>
      </c>
      <c r="M9" s="476"/>
      <c r="N9" s="477"/>
      <c r="O9" s="355"/>
      <c r="P9" s="306"/>
      <c r="Q9" s="306"/>
      <c r="R9" s="306"/>
    </row>
    <row r="10" spans="1:18" s="309" customFormat="1" ht="66" customHeight="1" x14ac:dyDescent="0.2">
      <c r="A10" s="148" t="s">
        <v>1</v>
      </c>
      <c r="B10" s="216" t="s">
        <v>143</v>
      </c>
      <c r="C10" s="216" t="s">
        <v>46</v>
      </c>
      <c r="D10" s="149" t="s">
        <v>85</v>
      </c>
      <c r="E10" s="149" t="s">
        <v>87</v>
      </c>
      <c r="F10" s="149" t="s">
        <v>52</v>
      </c>
      <c r="G10" s="149" t="s">
        <v>9</v>
      </c>
      <c r="H10" s="149" t="s">
        <v>57</v>
      </c>
      <c r="I10" s="149" t="s">
        <v>134</v>
      </c>
      <c r="J10" s="149" t="s">
        <v>144</v>
      </c>
      <c r="K10" s="175" t="s">
        <v>27</v>
      </c>
      <c r="L10" s="148" t="s">
        <v>133</v>
      </c>
      <c r="M10" s="149" t="s">
        <v>133</v>
      </c>
      <c r="N10" s="150" t="s">
        <v>133</v>
      </c>
      <c r="O10" s="175" t="s">
        <v>49</v>
      </c>
      <c r="P10" s="444" t="s">
        <v>8</v>
      </c>
    </row>
    <row r="11" spans="1:18" s="306" customFormat="1" ht="15.75" customHeight="1" thickBot="1" x14ac:dyDescent="0.25">
      <c r="A11" s="151"/>
      <c r="B11" s="152"/>
      <c r="C11" s="217"/>
      <c r="D11" s="176"/>
      <c r="E11" s="176"/>
      <c r="F11" s="176"/>
      <c r="G11" s="176"/>
      <c r="H11" s="177" t="s">
        <v>53</v>
      </c>
      <c r="I11" s="177" t="s">
        <v>51</v>
      </c>
      <c r="J11" s="177" t="s">
        <v>51</v>
      </c>
      <c r="K11" s="209"/>
      <c r="L11" s="151" t="s">
        <v>25</v>
      </c>
      <c r="M11" s="176" t="s">
        <v>17</v>
      </c>
      <c r="N11" s="153" t="s">
        <v>18</v>
      </c>
      <c r="O11" s="209"/>
      <c r="P11" s="445"/>
    </row>
    <row r="12" spans="1:18" s="306" customFormat="1" x14ac:dyDescent="0.2">
      <c r="A12" s="181"/>
      <c r="B12" s="384"/>
      <c r="C12" s="210"/>
      <c r="D12" s="182"/>
      <c r="E12" s="356"/>
      <c r="F12" s="356"/>
      <c r="G12" s="182"/>
      <c r="H12" s="183"/>
      <c r="I12" s="184"/>
      <c r="J12" s="185"/>
      <c r="K12" s="186"/>
      <c r="L12" s="178">
        <f>IF(K12="Projektentw.",($H12-($H12*$J12))+(($H12-($H12*$J12))*$I12),0)</f>
        <v>0</v>
      </c>
      <c r="M12" s="179">
        <f>IF(K12="Produktion",($H12-($H12*$J12))+(($H12-($H12*$J12))*$I12),0)</f>
        <v>0</v>
      </c>
      <c r="N12" s="156">
        <f>IF(K12="Vertrieb",($H12-($H12*$J12))+(($H12-($H12*$J12))*$I12),0)</f>
        <v>0</v>
      </c>
      <c r="O12" s="211"/>
      <c r="P12" s="163"/>
    </row>
    <row r="13" spans="1:18" s="306" customFormat="1" x14ac:dyDescent="0.2">
      <c r="A13" s="188"/>
      <c r="B13" s="212"/>
      <c r="C13" s="212"/>
      <c r="D13" s="189"/>
      <c r="E13" s="358"/>
      <c r="F13" s="358"/>
      <c r="G13" s="189"/>
      <c r="H13" s="190"/>
      <c r="I13" s="191"/>
      <c r="J13" s="192"/>
      <c r="K13" s="193"/>
      <c r="L13" s="157">
        <f t="shared" ref="L13:L60" si="0">IF(K13="Projektentw.",($H13-($H13*$J13))+(($H13-($H13*$J13))*$I13),0)</f>
        <v>0</v>
      </c>
      <c r="M13" s="105">
        <f t="shared" ref="M13:M60" si="1">IF(K13="Produktion",($H13-($H13*$J13))+(($H13-($H13*$J13))*$I13),0)</f>
        <v>0</v>
      </c>
      <c r="N13" s="158">
        <f t="shared" ref="N13:N60" si="2">IF(K13="Vertrieb",($H13-($H13*$J13))+(($H13-($H13*$J13))*$I13),0)</f>
        <v>0</v>
      </c>
      <c r="O13" s="213"/>
      <c r="P13" s="164"/>
    </row>
    <row r="14" spans="1:18" s="306" customFormat="1" x14ac:dyDescent="0.2">
      <c r="A14" s="188"/>
      <c r="B14" s="212"/>
      <c r="C14" s="212"/>
      <c r="D14" s="189"/>
      <c r="E14" s="358"/>
      <c r="F14" s="358"/>
      <c r="G14" s="189"/>
      <c r="H14" s="190"/>
      <c r="I14" s="191"/>
      <c r="J14" s="192"/>
      <c r="K14" s="193"/>
      <c r="L14" s="157">
        <f t="shared" si="0"/>
        <v>0</v>
      </c>
      <c r="M14" s="105">
        <f t="shared" si="1"/>
        <v>0</v>
      </c>
      <c r="N14" s="158">
        <f t="shared" si="2"/>
        <v>0</v>
      </c>
      <c r="O14" s="213"/>
      <c r="P14" s="164"/>
    </row>
    <row r="15" spans="1:18" s="306" customFormat="1" x14ac:dyDescent="0.2">
      <c r="A15" s="188"/>
      <c r="B15" s="212"/>
      <c r="C15" s="212"/>
      <c r="D15" s="189"/>
      <c r="E15" s="358"/>
      <c r="F15" s="358"/>
      <c r="G15" s="189"/>
      <c r="H15" s="190"/>
      <c r="I15" s="191"/>
      <c r="J15" s="192"/>
      <c r="K15" s="193"/>
      <c r="L15" s="157">
        <f t="shared" si="0"/>
        <v>0</v>
      </c>
      <c r="M15" s="105">
        <f t="shared" si="1"/>
        <v>0</v>
      </c>
      <c r="N15" s="158">
        <f t="shared" si="2"/>
        <v>0</v>
      </c>
      <c r="O15" s="213"/>
      <c r="P15" s="164"/>
    </row>
    <row r="16" spans="1:18" s="306" customFormat="1" x14ac:dyDescent="0.2">
      <c r="A16" s="188"/>
      <c r="B16" s="212"/>
      <c r="C16" s="212"/>
      <c r="D16" s="189"/>
      <c r="E16" s="358"/>
      <c r="F16" s="358"/>
      <c r="G16" s="189"/>
      <c r="H16" s="190"/>
      <c r="I16" s="191"/>
      <c r="J16" s="192"/>
      <c r="K16" s="193"/>
      <c r="L16" s="157">
        <f t="shared" si="0"/>
        <v>0</v>
      </c>
      <c r="M16" s="105">
        <f t="shared" si="1"/>
        <v>0</v>
      </c>
      <c r="N16" s="158">
        <f t="shared" si="2"/>
        <v>0</v>
      </c>
      <c r="O16" s="213"/>
      <c r="P16" s="164"/>
    </row>
    <row r="17" spans="1:16" s="306" customFormat="1" x14ac:dyDescent="0.2">
      <c r="A17" s="188"/>
      <c r="B17" s="212"/>
      <c r="C17" s="212"/>
      <c r="D17" s="189"/>
      <c r="E17" s="358"/>
      <c r="F17" s="358"/>
      <c r="G17" s="189"/>
      <c r="H17" s="190"/>
      <c r="I17" s="191"/>
      <c r="J17" s="192"/>
      <c r="K17" s="193"/>
      <c r="L17" s="157">
        <f t="shared" si="0"/>
        <v>0</v>
      </c>
      <c r="M17" s="105">
        <f t="shared" si="1"/>
        <v>0</v>
      </c>
      <c r="N17" s="158">
        <f t="shared" si="2"/>
        <v>0</v>
      </c>
      <c r="O17" s="213"/>
      <c r="P17" s="164"/>
    </row>
    <row r="18" spans="1:16" s="306" customFormat="1" x14ac:dyDescent="0.2">
      <c r="A18" s="188"/>
      <c r="B18" s="212"/>
      <c r="C18" s="212"/>
      <c r="D18" s="189"/>
      <c r="E18" s="358"/>
      <c r="F18" s="358"/>
      <c r="G18" s="189"/>
      <c r="H18" s="190"/>
      <c r="I18" s="191"/>
      <c r="J18" s="192"/>
      <c r="K18" s="193"/>
      <c r="L18" s="157">
        <f t="shared" si="0"/>
        <v>0</v>
      </c>
      <c r="M18" s="105">
        <f t="shared" si="1"/>
        <v>0</v>
      </c>
      <c r="N18" s="158">
        <f t="shared" si="2"/>
        <v>0</v>
      </c>
      <c r="O18" s="213"/>
      <c r="P18" s="164"/>
    </row>
    <row r="19" spans="1:16" s="306" customFormat="1" x14ac:dyDescent="0.2">
      <c r="A19" s="188"/>
      <c r="B19" s="212"/>
      <c r="C19" s="212"/>
      <c r="D19" s="189"/>
      <c r="E19" s="358"/>
      <c r="F19" s="358"/>
      <c r="G19" s="189"/>
      <c r="H19" s="190"/>
      <c r="I19" s="191"/>
      <c r="J19" s="192"/>
      <c r="K19" s="193"/>
      <c r="L19" s="157">
        <f t="shared" si="0"/>
        <v>0</v>
      </c>
      <c r="M19" s="105">
        <f t="shared" si="1"/>
        <v>0</v>
      </c>
      <c r="N19" s="158">
        <f t="shared" si="2"/>
        <v>0</v>
      </c>
      <c r="O19" s="213"/>
      <c r="P19" s="164"/>
    </row>
    <row r="20" spans="1:16" s="306" customFormat="1" x14ac:dyDescent="0.2">
      <c r="A20" s="188"/>
      <c r="B20" s="212"/>
      <c r="C20" s="212"/>
      <c r="D20" s="189"/>
      <c r="E20" s="358"/>
      <c r="F20" s="358"/>
      <c r="G20" s="189"/>
      <c r="H20" s="190"/>
      <c r="I20" s="191"/>
      <c r="J20" s="192"/>
      <c r="K20" s="193"/>
      <c r="L20" s="157">
        <f t="shared" si="0"/>
        <v>0</v>
      </c>
      <c r="M20" s="105">
        <f t="shared" si="1"/>
        <v>0</v>
      </c>
      <c r="N20" s="158">
        <f t="shared" si="2"/>
        <v>0</v>
      </c>
      <c r="O20" s="213"/>
      <c r="P20" s="164"/>
    </row>
    <row r="21" spans="1:16" s="306" customFormat="1" x14ac:dyDescent="0.2">
      <c r="A21" s="188"/>
      <c r="B21" s="212"/>
      <c r="C21" s="212"/>
      <c r="D21" s="189"/>
      <c r="E21" s="358"/>
      <c r="F21" s="358"/>
      <c r="G21" s="189"/>
      <c r="H21" s="190"/>
      <c r="I21" s="191"/>
      <c r="J21" s="192"/>
      <c r="K21" s="193"/>
      <c r="L21" s="157">
        <f t="shared" si="0"/>
        <v>0</v>
      </c>
      <c r="M21" s="105">
        <f t="shared" si="1"/>
        <v>0</v>
      </c>
      <c r="N21" s="158">
        <f t="shared" si="2"/>
        <v>0</v>
      </c>
      <c r="O21" s="213"/>
      <c r="P21" s="164"/>
    </row>
    <row r="22" spans="1:16" s="306" customFormat="1" x14ac:dyDescent="0.2">
      <c r="A22" s="188"/>
      <c r="B22" s="212"/>
      <c r="C22" s="212"/>
      <c r="D22" s="189"/>
      <c r="E22" s="358"/>
      <c r="F22" s="358"/>
      <c r="G22" s="189"/>
      <c r="H22" s="190"/>
      <c r="I22" s="191"/>
      <c r="J22" s="192"/>
      <c r="K22" s="193"/>
      <c r="L22" s="157">
        <f t="shared" si="0"/>
        <v>0</v>
      </c>
      <c r="M22" s="105">
        <f t="shared" si="1"/>
        <v>0</v>
      </c>
      <c r="N22" s="158">
        <f t="shared" si="2"/>
        <v>0</v>
      </c>
      <c r="O22" s="213"/>
      <c r="P22" s="164"/>
    </row>
    <row r="23" spans="1:16" s="306" customFormat="1" x14ac:dyDescent="0.2">
      <c r="A23" s="188"/>
      <c r="B23" s="212"/>
      <c r="C23" s="212"/>
      <c r="D23" s="189"/>
      <c r="E23" s="358"/>
      <c r="F23" s="358"/>
      <c r="G23" s="189"/>
      <c r="H23" s="190"/>
      <c r="I23" s="191"/>
      <c r="J23" s="192"/>
      <c r="K23" s="193"/>
      <c r="L23" s="157">
        <f t="shared" si="0"/>
        <v>0</v>
      </c>
      <c r="M23" s="105">
        <f t="shared" si="1"/>
        <v>0</v>
      </c>
      <c r="N23" s="158">
        <f t="shared" si="2"/>
        <v>0</v>
      </c>
      <c r="O23" s="213"/>
      <c r="P23" s="164"/>
    </row>
    <row r="24" spans="1:16" s="306" customFormat="1" x14ac:dyDescent="0.2">
      <c r="A24" s="188"/>
      <c r="B24" s="212"/>
      <c r="C24" s="212"/>
      <c r="D24" s="189"/>
      <c r="E24" s="358"/>
      <c r="F24" s="358"/>
      <c r="G24" s="189"/>
      <c r="H24" s="190"/>
      <c r="I24" s="191"/>
      <c r="J24" s="192"/>
      <c r="K24" s="193"/>
      <c r="L24" s="157">
        <f t="shared" si="0"/>
        <v>0</v>
      </c>
      <c r="M24" s="105">
        <f t="shared" si="1"/>
        <v>0</v>
      </c>
      <c r="N24" s="158">
        <f t="shared" si="2"/>
        <v>0</v>
      </c>
      <c r="O24" s="213"/>
      <c r="P24" s="164"/>
    </row>
    <row r="25" spans="1:16" s="306" customFormat="1" x14ac:dyDescent="0.2">
      <c r="A25" s="188"/>
      <c r="B25" s="212"/>
      <c r="C25" s="212"/>
      <c r="D25" s="189"/>
      <c r="E25" s="358"/>
      <c r="F25" s="358"/>
      <c r="G25" s="189"/>
      <c r="H25" s="190"/>
      <c r="I25" s="191"/>
      <c r="J25" s="192"/>
      <c r="K25" s="193"/>
      <c r="L25" s="157">
        <f t="shared" si="0"/>
        <v>0</v>
      </c>
      <c r="M25" s="105">
        <f t="shared" si="1"/>
        <v>0</v>
      </c>
      <c r="N25" s="158">
        <f t="shared" si="2"/>
        <v>0</v>
      </c>
      <c r="O25" s="213"/>
      <c r="P25" s="164"/>
    </row>
    <row r="26" spans="1:16" s="306" customFormat="1" x14ac:dyDescent="0.2">
      <c r="A26" s="188"/>
      <c r="B26" s="212"/>
      <c r="C26" s="212"/>
      <c r="D26" s="189"/>
      <c r="E26" s="358"/>
      <c r="F26" s="358"/>
      <c r="G26" s="189"/>
      <c r="H26" s="190"/>
      <c r="I26" s="191"/>
      <c r="J26" s="192"/>
      <c r="K26" s="193"/>
      <c r="L26" s="157">
        <f t="shared" si="0"/>
        <v>0</v>
      </c>
      <c r="M26" s="105">
        <f t="shared" si="1"/>
        <v>0</v>
      </c>
      <c r="N26" s="158">
        <f t="shared" si="2"/>
        <v>0</v>
      </c>
      <c r="O26" s="213"/>
      <c r="P26" s="164"/>
    </row>
    <row r="27" spans="1:16" s="306" customFormat="1" x14ac:dyDescent="0.2">
      <c r="A27" s="188"/>
      <c r="B27" s="212"/>
      <c r="C27" s="212"/>
      <c r="D27" s="189"/>
      <c r="E27" s="358"/>
      <c r="F27" s="358"/>
      <c r="G27" s="189"/>
      <c r="H27" s="190"/>
      <c r="I27" s="191"/>
      <c r="J27" s="192"/>
      <c r="K27" s="193"/>
      <c r="L27" s="157">
        <f t="shared" si="0"/>
        <v>0</v>
      </c>
      <c r="M27" s="105">
        <f t="shared" si="1"/>
        <v>0</v>
      </c>
      <c r="N27" s="158">
        <f t="shared" si="2"/>
        <v>0</v>
      </c>
      <c r="O27" s="213"/>
      <c r="P27" s="164"/>
    </row>
    <row r="28" spans="1:16" s="306" customFormat="1" x14ac:dyDescent="0.2">
      <c r="A28" s="188"/>
      <c r="B28" s="212"/>
      <c r="C28" s="212"/>
      <c r="D28" s="189"/>
      <c r="E28" s="358"/>
      <c r="F28" s="358"/>
      <c r="G28" s="189"/>
      <c r="H28" s="190"/>
      <c r="I28" s="191"/>
      <c r="J28" s="192"/>
      <c r="K28" s="193"/>
      <c r="L28" s="157">
        <f t="shared" si="0"/>
        <v>0</v>
      </c>
      <c r="M28" s="105">
        <f t="shared" si="1"/>
        <v>0</v>
      </c>
      <c r="N28" s="158">
        <f t="shared" si="2"/>
        <v>0</v>
      </c>
      <c r="O28" s="213"/>
      <c r="P28" s="164"/>
    </row>
    <row r="29" spans="1:16" s="306" customFormat="1" x14ac:dyDescent="0.2">
      <c r="A29" s="188"/>
      <c r="B29" s="212"/>
      <c r="C29" s="212"/>
      <c r="D29" s="189"/>
      <c r="E29" s="358"/>
      <c r="F29" s="358"/>
      <c r="G29" s="189"/>
      <c r="H29" s="190"/>
      <c r="I29" s="191"/>
      <c r="J29" s="192"/>
      <c r="K29" s="193"/>
      <c r="L29" s="157">
        <f t="shared" si="0"/>
        <v>0</v>
      </c>
      <c r="M29" s="105">
        <f t="shared" si="1"/>
        <v>0</v>
      </c>
      <c r="N29" s="158">
        <f t="shared" si="2"/>
        <v>0</v>
      </c>
      <c r="O29" s="213"/>
      <c r="P29" s="164"/>
    </row>
    <row r="30" spans="1:16" s="306" customFormat="1" x14ac:dyDescent="0.2">
      <c r="A30" s="318"/>
      <c r="B30" s="212"/>
      <c r="C30" s="212"/>
      <c r="D30" s="189"/>
      <c r="E30" s="358"/>
      <c r="F30" s="358"/>
      <c r="G30" s="189"/>
      <c r="H30" s="190"/>
      <c r="I30" s="191"/>
      <c r="J30" s="192"/>
      <c r="K30" s="193"/>
      <c r="L30" s="157">
        <f t="shared" si="0"/>
        <v>0</v>
      </c>
      <c r="M30" s="105">
        <f t="shared" si="1"/>
        <v>0</v>
      </c>
      <c r="N30" s="158">
        <f t="shared" si="2"/>
        <v>0</v>
      </c>
      <c r="O30" s="213"/>
      <c r="P30" s="164"/>
    </row>
    <row r="31" spans="1:16" s="306" customFormat="1" hidden="1" x14ac:dyDescent="0.2">
      <c r="A31" s="188"/>
      <c r="B31" s="212"/>
      <c r="C31" s="212"/>
      <c r="D31" s="189"/>
      <c r="E31" s="358"/>
      <c r="F31" s="358"/>
      <c r="G31" s="189"/>
      <c r="H31" s="190"/>
      <c r="I31" s="191"/>
      <c r="J31" s="192"/>
      <c r="K31" s="193"/>
      <c r="L31" s="157">
        <f t="shared" si="0"/>
        <v>0</v>
      </c>
      <c r="M31" s="105">
        <f t="shared" si="1"/>
        <v>0</v>
      </c>
      <c r="N31" s="158">
        <f t="shared" si="2"/>
        <v>0</v>
      </c>
      <c r="O31" s="213"/>
      <c r="P31" s="164"/>
    </row>
    <row r="32" spans="1:16" s="306" customFormat="1" hidden="1" x14ac:dyDescent="0.2">
      <c r="A32" s="188"/>
      <c r="B32" s="212"/>
      <c r="C32" s="212"/>
      <c r="D32" s="189"/>
      <c r="E32" s="358"/>
      <c r="F32" s="358"/>
      <c r="G32" s="189"/>
      <c r="H32" s="190"/>
      <c r="I32" s="191"/>
      <c r="J32" s="192"/>
      <c r="K32" s="193"/>
      <c r="L32" s="157">
        <f t="shared" si="0"/>
        <v>0</v>
      </c>
      <c r="M32" s="105">
        <f t="shared" si="1"/>
        <v>0</v>
      </c>
      <c r="N32" s="158">
        <f t="shared" si="2"/>
        <v>0</v>
      </c>
      <c r="O32" s="213"/>
      <c r="P32" s="164"/>
    </row>
    <row r="33" spans="1:16" s="306" customFormat="1" hidden="1" x14ac:dyDescent="0.2">
      <c r="A33" s="188"/>
      <c r="B33" s="212"/>
      <c r="C33" s="212"/>
      <c r="D33" s="189"/>
      <c r="E33" s="358"/>
      <c r="F33" s="358"/>
      <c r="G33" s="189"/>
      <c r="H33" s="190"/>
      <c r="I33" s="191"/>
      <c r="J33" s="192"/>
      <c r="K33" s="193"/>
      <c r="L33" s="157">
        <f t="shared" si="0"/>
        <v>0</v>
      </c>
      <c r="M33" s="105">
        <f t="shared" si="1"/>
        <v>0</v>
      </c>
      <c r="N33" s="158">
        <f t="shared" si="2"/>
        <v>0</v>
      </c>
      <c r="O33" s="213"/>
      <c r="P33" s="164"/>
    </row>
    <row r="34" spans="1:16" s="306" customFormat="1" hidden="1" x14ac:dyDescent="0.2">
      <c r="A34" s="188"/>
      <c r="B34" s="212"/>
      <c r="C34" s="212"/>
      <c r="D34" s="189"/>
      <c r="E34" s="358"/>
      <c r="F34" s="358"/>
      <c r="G34" s="189"/>
      <c r="H34" s="190"/>
      <c r="I34" s="191"/>
      <c r="J34" s="192"/>
      <c r="K34" s="193"/>
      <c r="L34" s="157">
        <f t="shared" si="0"/>
        <v>0</v>
      </c>
      <c r="M34" s="105">
        <f t="shared" si="1"/>
        <v>0</v>
      </c>
      <c r="N34" s="158">
        <f t="shared" si="2"/>
        <v>0</v>
      </c>
      <c r="O34" s="213"/>
      <c r="P34" s="164"/>
    </row>
    <row r="35" spans="1:16" s="306" customFormat="1" hidden="1" x14ac:dyDescent="0.2">
      <c r="A35" s="188"/>
      <c r="B35" s="212"/>
      <c r="C35" s="212"/>
      <c r="D35" s="189"/>
      <c r="E35" s="358"/>
      <c r="F35" s="358"/>
      <c r="G35" s="189"/>
      <c r="H35" s="190"/>
      <c r="I35" s="191"/>
      <c r="J35" s="192"/>
      <c r="K35" s="193"/>
      <c r="L35" s="157">
        <f t="shared" si="0"/>
        <v>0</v>
      </c>
      <c r="M35" s="105">
        <f t="shared" si="1"/>
        <v>0</v>
      </c>
      <c r="N35" s="158">
        <f t="shared" si="2"/>
        <v>0</v>
      </c>
      <c r="O35" s="213"/>
      <c r="P35" s="164"/>
    </row>
    <row r="36" spans="1:16" s="306" customFormat="1" hidden="1" x14ac:dyDescent="0.2">
      <c r="A36" s="188"/>
      <c r="B36" s="212"/>
      <c r="C36" s="212"/>
      <c r="D36" s="189"/>
      <c r="E36" s="358"/>
      <c r="F36" s="358"/>
      <c r="G36" s="189"/>
      <c r="H36" s="190"/>
      <c r="I36" s="191"/>
      <c r="J36" s="192"/>
      <c r="K36" s="193"/>
      <c r="L36" s="157">
        <f t="shared" si="0"/>
        <v>0</v>
      </c>
      <c r="M36" s="105">
        <f t="shared" si="1"/>
        <v>0</v>
      </c>
      <c r="N36" s="158">
        <f t="shared" si="2"/>
        <v>0</v>
      </c>
      <c r="O36" s="213"/>
      <c r="P36" s="164"/>
    </row>
    <row r="37" spans="1:16" s="306" customFormat="1" hidden="1" x14ac:dyDescent="0.2">
      <c r="A37" s="188"/>
      <c r="B37" s="212"/>
      <c r="C37" s="212"/>
      <c r="D37" s="189"/>
      <c r="E37" s="358"/>
      <c r="F37" s="358"/>
      <c r="G37" s="189"/>
      <c r="H37" s="190"/>
      <c r="I37" s="191"/>
      <c r="J37" s="192"/>
      <c r="K37" s="193"/>
      <c r="L37" s="157">
        <f t="shared" si="0"/>
        <v>0</v>
      </c>
      <c r="M37" s="105">
        <f t="shared" si="1"/>
        <v>0</v>
      </c>
      <c r="N37" s="158">
        <f t="shared" si="2"/>
        <v>0</v>
      </c>
      <c r="O37" s="213"/>
      <c r="P37" s="164"/>
    </row>
    <row r="38" spans="1:16" s="306" customFormat="1" hidden="1" x14ac:dyDescent="0.2">
      <c r="A38" s="188"/>
      <c r="B38" s="212"/>
      <c r="C38" s="212"/>
      <c r="D38" s="189"/>
      <c r="E38" s="358"/>
      <c r="F38" s="358"/>
      <c r="G38" s="189"/>
      <c r="H38" s="190"/>
      <c r="I38" s="191"/>
      <c r="J38" s="192"/>
      <c r="K38" s="193"/>
      <c r="L38" s="157">
        <f t="shared" si="0"/>
        <v>0</v>
      </c>
      <c r="M38" s="105">
        <f t="shared" si="1"/>
        <v>0</v>
      </c>
      <c r="N38" s="158">
        <f t="shared" si="2"/>
        <v>0</v>
      </c>
      <c r="O38" s="213"/>
      <c r="P38" s="164"/>
    </row>
    <row r="39" spans="1:16" s="306" customFormat="1" hidden="1" x14ac:dyDescent="0.2">
      <c r="A39" s="188"/>
      <c r="B39" s="212"/>
      <c r="C39" s="212"/>
      <c r="D39" s="189"/>
      <c r="E39" s="358"/>
      <c r="F39" s="358"/>
      <c r="G39" s="189"/>
      <c r="H39" s="190"/>
      <c r="I39" s="191"/>
      <c r="J39" s="192"/>
      <c r="K39" s="193"/>
      <c r="L39" s="157">
        <f t="shared" si="0"/>
        <v>0</v>
      </c>
      <c r="M39" s="105">
        <f t="shared" si="1"/>
        <v>0</v>
      </c>
      <c r="N39" s="158">
        <f t="shared" si="2"/>
        <v>0</v>
      </c>
      <c r="O39" s="213"/>
      <c r="P39" s="164"/>
    </row>
    <row r="40" spans="1:16" s="306" customFormat="1" hidden="1" x14ac:dyDescent="0.2">
      <c r="A40" s="188"/>
      <c r="B40" s="212"/>
      <c r="C40" s="212"/>
      <c r="D40" s="189"/>
      <c r="E40" s="358"/>
      <c r="F40" s="358"/>
      <c r="G40" s="189"/>
      <c r="H40" s="190"/>
      <c r="I40" s="191"/>
      <c r="J40" s="192"/>
      <c r="K40" s="193"/>
      <c r="L40" s="157">
        <f t="shared" si="0"/>
        <v>0</v>
      </c>
      <c r="M40" s="105">
        <f t="shared" si="1"/>
        <v>0</v>
      </c>
      <c r="N40" s="158">
        <f t="shared" si="2"/>
        <v>0</v>
      </c>
      <c r="O40" s="213"/>
      <c r="P40" s="164"/>
    </row>
    <row r="41" spans="1:16" s="306" customFormat="1" hidden="1" x14ac:dyDescent="0.2">
      <c r="A41" s="188"/>
      <c r="B41" s="212"/>
      <c r="C41" s="212"/>
      <c r="D41" s="189"/>
      <c r="E41" s="358"/>
      <c r="F41" s="358"/>
      <c r="G41" s="189"/>
      <c r="H41" s="190"/>
      <c r="I41" s="191"/>
      <c r="J41" s="192"/>
      <c r="K41" s="193"/>
      <c r="L41" s="157">
        <f t="shared" si="0"/>
        <v>0</v>
      </c>
      <c r="M41" s="105">
        <f t="shared" si="1"/>
        <v>0</v>
      </c>
      <c r="N41" s="158">
        <f t="shared" si="2"/>
        <v>0</v>
      </c>
      <c r="O41" s="213"/>
      <c r="P41" s="164"/>
    </row>
    <row r="42" spans="1:16" s="306" customFormat="1" hidden="1" x14ac:dyDescent="0.2">
      <c r="A42" s="188"/>
      <c r="B42" s="212"/>
      <c r="C42" s="212"/>
      <c r="D42" s="189"/>
      <c r="E42" s="358"/>
      <c r="F42" s="358"/>
      <c r="G42" s="189"/>
      <c r="H42" s="190"/>
      <c r="I42" s="191"/>
      <c r="J42" s="192"/>
      <c r="K42" s="193"/>
      <c r="L42" s="157">
        <f t="shared" si="0"/>
        <v>0</v>
      </c>
      <c r="M42" s="105">
        <f t="shared" si="1"/>
        <v>0</v>
      </c>
      <c r="N42" s="158">
        <f t="shared" si="2"/>
        <v>0</v>
      </c>
      <c r="O42" s="213"/>
      <c r="P42" s="164"/>
    </row>
    <row r="43" spans="1:16" s="306" customFormat="1" hidden="1" x14ac:dyDescent="0.2">
      <c r="A43" s="188"/>
      <c r="B43" s="212"/>
      <c r="C43" s="212"/>
      <c r="D43" s="189"/>
      <c r="E43" s="358"/>
      <c r="F43" s="358"/>
      <c r="G43" s="189"/>
      <c r="H43" s="190"/>
      <c r="I43" s="191"/>
      <c r="J43" s="192"/>
      <c r="K43" s="193"/>
      <c r="L43" s="157">
        <f t="shared" si="0"/>
        <v>0</v>
      </c>
      <c r="M43" s="105">
        <f t="shared" si="1"/>
        <v>0</v>
      </c>
      <c r="N43" s="158">
        <f t="shared" si="2"/>
        <v>0</v>
      </c>
      <c r="O43" s="213"/>
      <c r="P43" s="164"/>
    </row>
    <row r="44" spans="1:16" s="306" customFormat="1" hidden="1" x14ac:dyDescent="0.2">
      <c r="A44" s="188"/>
      <c r="B44" s="212"/>
      <c r="C44" s="212"/>
      <c r="D44" s="189"/>
      <c r="E44" s="358"/>
      <c r="F44" s="358"/>
      <c r="G44" s="189"/>
      <c r="H44" s="190"/>
      <c r="I44" s="191"/>
      <c r="J44" s="192"/>
      <c r="K44" s="193"/>
      <c r="L44" s="157">
        <f t="shared" si="0"/>
        <v>0</v>
      </c>
      <c r="M44" s="105">
        <f t="shared" si="1"/>
        <v>0</v>
      </c>
      <c r="N44" s="158">
        <f t="shared" si="2"/>
        <v>0</v>
      </c>
      <c r="O44" s="213"/>
      <c r="P44" s="164"/>
    </row>
    <row r="45" spans="1:16" s="306" customFormat="1" hidden="1" x14ac:dyDescent="0.2">
      <c r="A45" s="188"/>
      <c r="B45" s="212"/>
      <c r="C45" s="212"/>
      <c r="D45" s="189"/>
      <c r="E45" s="358"/>
      <c r="F45" s="358"/>
      <c r="G45" s="189"/>
      <c r="H45" s="190"/>
      <c r="I45" s="191"/>
      <c r="J45" s="192"/>
      <c r="K45" s="193"/>
      <c r="L45" s="157">
        <f t="shared" si="0"/>
        <v>0</v>
      </c>
      <c r="M45" s="105">
        <f t="shared" si="1"/>
        <v>0</v>
      </c>
      <c r="N45" s="158">
        <f t="shared" si="2"/>
        <v>0</v>
      </c>
      <c r="O45" s="213"/>
      <c r="P45" s="164"/>
    </row>
    <row r="46" spans="1:16" s="306" customFormat="1" hidden="1" x14ac:dyDescent="0.2">
      <c r="A46" s="188"/>
      <c r="B46" s="212"/>
      <c r="C46" s="212"/>
      <c r="D46" s="189"/>
      <c r="E46" s="358"/>
      <c r="F46" s="358"/>
      <c r="G46" s="189"/>
      <c r="H46" s="190"/>
      <c r="I46" s="191"/>
      <c r="J46" s="192"/>
      <c r="K46" s="193"/>
      <c r="L46" s="157">
        <f t="shared" si="0"/>
        <v>0</v>
      </c>
      <c r="M46" s="105">
        <f t="shared" si="1"/>
        <v>0</v>
      </c>
      <c r="N46" s="158">
        <f t="shared" si="2"/>
        <v>0</v>
      </c>
      <c r="O46" s="213"/>
      <c r="P46" s="164"/>
    </row>
    <row r="47" spans="1:16" s="306" customFormat="1" hidden="1" x14ac:dyDescent="0.2">
      <c r="A47" s="188"/>
      <c r="B47" s="212"/>
      <c r="C47" s="212"/>
      <c r="D47" s="189"/>
      <c r="E47" s="358"/>
      <c r="F47" s="358"/>
      <c r="G47" s="189"/>
      <c r="H47" s="190"/>
      <c r="I47" s="191"/>
      <c r="J47" s="192"/>
      <c r="K47" s="193"/>
      <c r="L47" s="157">
        <f t="shared" si="0"/>
        <v>0</v>
      </c>
      <c r="M47" s="105">
        <f t="shared" si="1"/>
        <v>0</v>
      </c>
      <c r="N47" s="158">
        <f t="shared" si="2"/>
        <v>0</v>
      </c>
      <c r="O47" s="213"/>
      <c r="P47" s="164"/>
    </row>
    <row r="48" spans="1:16" s="306" customFormat="1" hidden="1" x14ac:dyDescent="0.2">
      <c r="A48" s="188"/>
      <c r="B48" s="212"/>
      <c r="C48" s="212"/>
      <c r="D48" s="189"/>
      <c r="E48" s="358"/>
      <c r="F48" s="358"/>
      <c r="G48" s="189"/>
      <c r="H48" s="190"/>
      <c r="I48" s="191"/>
      <c r="J48" s="192"/>
      <c r="K48" s="193"/>
      <c r="L48" s="157">
        <f t="shared" si="0"/>
        <v>0</v>
      </c>
      <c r="M48" s="105">
        <f t="shared" si="1"/>
        <v>0</v>
      </c>
      <c r="N48" s="158">
        <f t="shared" si="2"/>
        <v>0</v>
      </c>
      <c r="O48" s="213"/>
      <c r="P48" s="164"/>
    </row>
    <row r="49" spans="1:16" s="306" customFormat="1" hidden="1" x14ac:dyDescent="0.2">
      <c r="A49" s="188"/>
      <c r="B49" s="212"/>
      <c r="C49" s="212"/>
      <c r="D49" s="189"/>
      <c r="E49" s="358"/>
      <c r="F49" s="358"/>
      <c r="G49" s="189"/>
      <c r="H49" s="190"/>
      <c r="I49" s="191"/>
      <c r="J49" s="192"/>
      <c r="K49" s="193"/>
      <c r="L49" s="157">
        <f t="shared" si="0"/>
        <v>0</v>
      </c>
      <c r="M49" s="105">
        <f t="shared" si="1"/>
        <v>0</v>
      </c>
      <c r="N49" s="158">
        <f t="shared" si="2"/>
        <v>0</v>
      </c>
      <c r="O49" s="213"/>
      <c r="P49" s="164"/>
    </row>
    <row r="50" spans="1:16" s="306" customFormat="1" hidden="1" x14ac:dyDescent="0.2">
      <c r="A50" s="188"/>
      <c r="B50" s="212"/>
      <c r="C50" s="212"/>
      <c r="D50" s="189"/>
      <c r="E50" s="358"/>
      <c r="F50" s="358"/>
      <c r="G50" s="189"/>
      <c r="H50" s="190"/>
      <c r="I50" s="191"/>
      <c r="J50" s="192"/>
      <c r="K50" s="193"/>
      <c r="L50" s="157">
        <f t="shared" si="0"/>
        <v>0</v>
      </c>
      <c r="M50" s="105">
        <f t="shared" si="1"/>
        <v>0</v>
      </c>
      <c r="N50" s="158">
        <f t="shared" si="2"/>
        <v>0</v>
      </c>
      <c r="O50" s="213"/>
      <c r="P50" s="164"/>
    </row>
    <row r="51" spans="1:16" s="306" customFormat="1" hidden="1" x14ac:dyDescent="0.2">
      <c r="A51" s="188"/>
      <c r="B51" s="212"/>
      <c r="C51" s="212"/>
      <c r="D51" s="189"/>
      <c r="E51" s="358"/>
      <c r="F51" s="358"/>
      <c r="G51" s="189"/>
      <c r="H51" s="190"/>
      <c r="I51" s="191"/>
      <c r="J51" s="192"/>
      <c r="K51" s="193"/>
      <c r="L51" s="157">
        <f t="shared" si="0"/>
        <v>0</v>
      </c>
      <c r="M51" s="105">
        <f t="shared" si="1"/>
        <v>0</v>
      </c>
      <c r="N51" s="158">
        <f t="shared" si="2"/>
        <v>0</v>
      </c>
      <c r="O51" s="213"/>
      <c r="P51" s="164"/>
    </row>
    <row r="52" spans="1:16" s="306" customFormat="1" hidden="1" x14ac:dyDescent="0.2">
      <c r="A52" s="188"/>
      <c r="B52" s="212"/>
      <c r="C52" s="212"/>
      <c r="D52" s="189"/>
      <c r="E52" s="358"/>
      <c r="F52" s="358"/>
      <c r="G52" s="189"/>
      <c r="H52" s="190"/>
      <c r="I52" s="191"/>
      <c r="J52" s="192"/>
      <c r="K52" s="193"/>
      <c r="L52" s="157">
        <f t="shared" si="0"/>
        <v>0</v>
      </c>
      <c r="M52" s="105">
        <f t="shared" si="1"/>
        <v>0</v>
      </c>
      <c r="N52" s="158">
        <f t="shared" si="2"/>
        <v>0</v>
      </c>
      <c r="O52" s="213"/>
      <c r="P52" s="164"/>
    </row>
    <row r="53" spans="1:16" s="306" customFormat="1" hidden="1" x14ac:dyDescent="0.2">
      <c r="A53" s="188"/>
      <c r="B53" s="212"/>
      <c r="C53" s="212"/>
      <c r="D53" s="189"/>
      <c r="E53" s="358"/>
      <c r="F53" s="358"/>
      <c r="G53" s="189"/>
      <c r="H53" s="190"/>
      <c r="I53" s="191"/>
      <c r="J53" s="192"/>
      <c r="K53" s="193"/>
      <c r="L53" s="157">
        <f t="shared" si="0"/>
        <v>0</v>
      </c>
      <c r="M53" s="105">
        <f t="shared" si="1"/>
        <v>0</v>
      </c>
      <c r="N53" s="158">
        <f t="shared" si="2"/>
        <v>0</v>
      </c>
      <c r="O53" s="213"/>
      <c r="P53" s="164"/>
    </row>
    <row r="54" spans="1:16" s="306" customFormat="1" hidden="1" x14ac:dyDescent="0.2">
      <c r="A54" s="188"/>
      <c r="B54" s="212"/>
      <c r="C54" s="212"/>
      <c r="D54" s="189"/>
      <c r="E54" s="358"/>
      <c r="F54" s="358"/>
      <c r="G54" s="189"/>
      <c r="H54" s="190"/>
      <c r="I54" s="191"/>
      <c r="J54" s="192"/>
      <c r="K54" s="193"/>
      <c r="L54" s="157">
        <f t="shared" si="0"/>
        <v>0</v>
      </c>
      <c r="M54" s="105">
        <f t="shared" si="1"/>
        <v>0</v>
      </c>
      <c r="N54" s="158">
        <f t="shared" si="2"/>
        <v>0</v>
      </c>
      <c r="O54" s="213"/>
      <c r="P54" s="164"/>
    </row>
    <row r="55" spans="1:16" s="306" customFormat="1" hidden="1" x14ac:dyDescent="0.2">
      <c r="A55" s="188"/>
      <c r="B55" s="212"/>
      <c r="C55" s="212"/>
      <c r="D55" s="189"/>
      <c r="E55" s="358"/>
      <c r="F55" s="358"/>
      <c r="G55" s="189"/>
      <c r="H55" s="190"/>
      <c r="I55" s="191"/>
      <c r="J55" s="192"/>
      <c r="K55" s="193"/>
      <c r="L55" s="157">
        <f t="shared" si="0"/>
        <v>0</v>
      </c>
      <c r="M55" s="105">
        <f t="shared" si="1"/>
        <v>0</v>
      </c>
      <c r="N55" s="158">
        <f t="shared" si="2"/>
        <v>0</v>
      </c>
      <c r="O55" s="213"/>
      <c r="P55" s="164"/>
    </row>
    <row r="56" spans="1:16" s="306" customFormat="1" hidden="1" x14ac:dyDescent="0.2">
      <c r="A56" s="188"/>
      <c r="B56" s="212"/>
      <c r="C56" s="212"/>
      <c r="D56" s="189"/>
      <c r="E56" s="358"/>
      <c r="F56" s="358"/>
      <c r="G56" s="189"/>
      <c r="H56" s="190"/>
      <c r="I56" s="191"/>
      <c r="J56" s="192"/>
      <c r="K56" s="193"/>
      <c r="L56" s="157">
        <f t="shared" si="0"/>
        <v>0</v>
      </c>
      <c r="M56" s="105">
        <f t="shared" si="1"/>
        <v>0</v>
      </c>
      <c r="N56" s="158">
        <f t="shared" si="2"/>
        <v>0</v>
      </c>
      <c r="O56" s="213"/>
      <c r="P56" s="164"/>
    </row>
    <row r="57" spans="1:16" s="306" customFormat="1" hidden="1" x14ac:dyDescent="0.2">
      <c r="A57" s="188"/>
      <c r="B57" s="212"/>
      <c r="C57" s="212"/>
      <c r="D57" s="189"/>
      <c r="E57" s="358"/>
      <c r="F57" s="358"/>
      <c r="G57" s="189"/>
      <c r="H57" s="190"/>
      <c r="I57" s="191"/>
      <c r="J57" s="192"/>
      <c r="K57" s="193"/>
      <c r="L57" s="157">
        <f t="shared" si="0"/>
        <v>0</v>
      </c>
      <c r="M57" s="105">
        <f t="shared" si="1"/>
        <v>0</v>
      </c>
      <c r="N57" s="158">
        <f t="shared" si="2"/>
        <v>0</v>
      </c>
      <c r="O57" s="213"/>
      <c r="P57" s="164"/>
    </row>
    <row r="58" spans="1:16" s="306" customFormat="1" hidden="1" x14ac:dyDescent="0.2">
      <c r="A58" s="188"/>
      <c r="B58" s="212"/>
      <c r="C58" s="212"/>
      <c r="D58" s="189"/>
      <c r="E58" s="358"/>
      <c r="F58" s="358"/>
      <c r="G58" s="189"/>
      <c r="H58" s="190"/>
      <c r="I58" s="191"/>
      <c r="J58" s="192"/>
      <c r="K58" s="193"/>
      <c r="L58" s="157">
        <f t="shared" si="0"/>
        <v>0</v>
      </c>
      <c r="M58" s="105">
        <f t="shared" si="1"/>
        <v>0</v>
      </c>
      <c r="N58" s="158">
        <f t="shared" si="2"/>
        <v>0</v>
      </c>
      <c r="O58" s="213"/>
      <c r="P58" s="164"/>
    </row>
    <row r="59" spans="1:16" s="306" customFormat="1" hidden="1" x14ac:dyDescent="0.2">
      <c r="A59" s="188"/>
      <c r="B59" s="212"/>
      <c r="C59" s="212"/>
      <c r="D59" s="189"/>
      <c r="E59" s="358"/>
      <c r="F59" s="358"/>
      <c r="G59" s="189"/>
      <c r="H59" s="190"/>
      <c r="I59" s="191"/>
      <c r="J59" s="192"/>
      <c r="K59" s="193"/>
      <c r="L59" s="157">
        <f t="shared" si="0"/>
        <v>0</v>
      </c>
      <c r="M59" s="105">
        <f t="shared" si="1"/>
        <v>0</v>
      </c>
      <c r="N59" s="158">
        <f t="shared" si="2"/>
        <v>0</v>
      </c>
      <c r="O59" s="213"/>
      <c r="P59" s="164"/>
    </row>
    <row r="60" spans="1:16" s="306" customFormat="1" ht="15" thickBot="1" x14ac:dyDescent="0.25">
      <c r="A60" s="195"/>
      <c r="B60" s="214"/>
      <c r="C60" s="214"/>
      <c r="D60" s="196"/>
      <c r="E60" s="381"/>
      <c r="F60" s="381"/>
      <c r="G60" s="196"/>
      <c r="H60" s="197"/>
      <c r="I60" s="198"/>
      <c r="J60" s="199"/>
      <c r="K60" s="385"/>
      <c r="L60" s="180">
        <f t="shared" si="0"/>
        <v>0</v>
      </c>
      <c r="M60" s="159">
        <f t="shared" si="1"/>
        <v>0</v>
      </c>
      <c r="N60" s="160">
        <f t="shared" si="2"/>
        <v>0</v>
      </c>
      <c r="O60" s="215"/>
      <c r="P60" s="165"/>
    </row>
    <row r="61" spans="1:16" s="306" customFormat="1" ht="16.5" thickBot="1" x14ac:dyDescent="0.25">
      <c r="A61" s="386"/>
      <c r="B61" s="387"/>
      <c r="C61" s="386"/>
      <c r="D61" s="386"/>
      <c r="E61" s="386"/>
      <c r="F61" s="388"/>
      <c r="G61" s="140" t="s">
        <v>14</v>
      </c>
      <c r="H61" s="389">
        <f>SUM(H12:H60)</f>
        <v>0</v>
      </c>
      <c r="I61" s="201"/>
      <c r="J61" s="138"/>
      <c r="K61" s="390"/>
      <c r="L61" s="391">
        <f t="shared" ref="L61:N61" si="3">SUM(L12:L60)</f>
        <v>0</v>
      </c>
      <c r="M61" s="392">
        <f t="shared" si="3"/>
        <v>0</v>
      </c>
      <c r="N61" s="393">
        <f t="shared" si="3"/>
        <v>0</v>
      </c>
      <c r="O61" s="201"/>
      <c r="P61" s="138"/>
    </row>
    <row r="62" spans="1:16" s="306" customFormat="1" x14ac:dyDescent="0.2">
      <c r="A62" s="394"/>
      <c r="B62" s="387"/>
      <c r="C62" s="394"/>
      <c r="D62" s="394"/>
      <c r="E62" s="394"/>
      <c r="F62" s="394"/>
      <c r="G62" s="394"/>
      <c r="H62" s="394"/>
      <c r="I62" s="394"/>
      <c r="J62" s="394"/>
      <c r="K62" s="394"/>
      <c r="L62" s="394"/>
      <c r="M62" s="394"/>
    </row>
    <row r="63" spans="1:16" s="306" customFormat="1" ht="22.5" customHeight="1" x14ac:dyDescent="0.2">
      <c r="A63" s="478" t="s">
        <v>26</v>
      </c>
      <c r="B63" s="478"/>
      <c r="C63" s="478"/>
      <c r="D63" s="478"/>
      <c r="E63" s="478"/>
      <c r="F63" s="478"/>
      <c r="G63" s="478"/>
      <c r="H63" s="478"/>
      <c r="I63" s="478"/>
      <c r="J63" s="478"/>
      <c r="K63" s="478"/>
      <c r="L63" s="478"/>
      <c r="M63" s="479"/>
    </row>
  </sheetData>
  <sheetProtection formatCells="0" formatColumns="0" formatRows="0" insertColumns="0"/>
  <mergeCells count="5">
    <mergeCell ref="P10:P11"/>
    <mergeCell ref="A63:M63"/>
    <mergeCell ref="A2:M2"/>
    <mergeCell ref="A4:I4"/>
    <mergeCell ref="L9:N9"/>
  </mergeCells>
  <dataValidations count="1">
    <dataValidation type="list" allowBlank="1" showInputMessage="1" showErrorMessage="1" sqref="K12:K60">
      <formula1>"Projektentw., Produktion, Vertrieb"</formula1>
    </dataValidation>
  </dataValidations>
  <pageMargins left="0.70866141732283472" right="0.70866141732283472" top="0.78740157480314965" bottom="0.78740157480314965" header="0.31496062992125984" footer="0.31496062992125984"/>
  <pageSetup paperSize="9" scale="75" orientation="landscape" r:id="rId1"/>
  <headerFooter>
    <oddFooter>&amp;C&amp;A&amp;RStand: 26.02.2020</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L32"/>
  <sheetViews>
    <sheetView topLeftCell="A19" zoomScaleNormal="100" workbookViewId="0">
      <selection activeCell="F66" sqref="F66"/>
    </sheetView>
  </sheetViews>
  <sheetFormatPr baseColWidth="10" defaultRowHeight="14.25" x14ac:dyDescent="0.2"/>
  <cols>
    <col min="1" max="1" width="70.85546875" style="22" customWidth="1"/>
    <col min="2" max="2" width="19.7109375" style="22" customWidth="1"/>
    <col min="3" max="16384" width="11.42578125" style="22"/>
  </cols>
  <sheetData>
    <row r="1" spans="1:12" ht="15" x14ac:dyDescent="0.25">
      <c r="A1" s="244" t="s">
        <v>100</v>
      </c>
      <c r="B1" s="56"/>
      <c r="C1" s="57"/>
    </row>
    <row r="5" spans="1:12" ht="15.75" x14ac:dyDescent="0.25">
      <c r="A5" s="482" t="s">
        <v>74</v>
      </c>
      <c r="B5" s="483"/>
    </row>
    <row r="6" spans="1:12" ht="15.75" x14ac:dyDescent="0.25">
      <c r="A6" s="31"/>
      <c r="B6" s="32"/>
    </row>
    <row r="7" spans="1:12" x14ac:dyDescent="0.2">
      <c r="A7" s="13"/>
      <c r="B7" s="13"/>
    </row>
    <row r="8" spans="1:12" s="24" customFormat="1" ht="15" x14ac:dyDescent="0.25">
      <c r="A8" s="1" t="s">
        <v>4</v>
      </c>
      <c r="B8" s="33">
        <f>Gesamtübersicht!B6:D6</f>
        <v>0</v>
      </c>
      <c r="C8" s="22"/>
      <c r="D8" s="22"/>
      <c r="E8" s="22"/>
      <c r="F8" s="22"/>
      <c r="G8" s="22"/>
      <c r="H8" s="22"/>
      <c r="I8" s="22"/>
      <c r="J8" s="23"/>
      <c r="K8" s="23"/>
      <c r="L8" s="23"/>
    </row>
    <row r="9" spans="1:12" s="24" customFormat="1" ht="15.75" x14ac:dyDescent="0.25">
      <c r="A9" s="1" t="s">
        <v>5</v>
      </c>
      <c r="B9" s="33">
        <f>Gesamtübersicht!B7:D7</f>
        <v>0</v>
      </c>
      <c r="C9" s="22"/>
      <c r="D9" s="22"/>
      <c r="E9" s="22"/>
      <c r="F9" s="23"/>
      <c r="G9" s="25"/>
      <c r="H9" s="25"/>
      <c r="I9" s="26"/>
      <c r="J9" s="23"/>
      <c r="K9" s="23"/>
      <c r="L9" s="23"/>
    </row>
    <row r="10" spans="1:12" s="24" customFormat="1" ht="15.75" x14ac:dyDescent="0.25">
      <c r="A10" s="1" t="s">
        <v>6</v>
      </c>
      <c r="B10" s="33">
        <f>Gesamtübersicht!B8:D8</f>
        <v>0</v>
      </c>
      <c r="C10" s="22"/>
      <c r="D10" s="22"/>
      <c r="E10" s="22"/>
      <c r="F10" s="23"/>
      <c r="G10" s="27"/>
      <c r="H10" s="27"/>
      <c r="I10" s="28"/>
      <c r="J10" s="23"/>
      <c r="K10" s="23"/>
      <c r="L10" s="23"/>
    </row>
    <row r="11" spans="1:12" x14ac:dyDescent="0.2">
      <c r="A11" s="13"/>
      <c r="B11" s="13"/>
    </row>
    <row r="12" spans="1:12" ht="15.75" x14ac:dyDescent="0.25">
      <c r="A12" s="7" t="s">
        <v>10</v>
      </c>
      <c r="B12" s="34">
        <f>Gesamtübersicht!C2</f>
        <v>0</v>
      </c>
    </row>
    <row r="13" spans="1:12" ht="15.75" x14ac:dyDescent="0.25">
      <c r="A13" s="7" t="s">
        <v>58</v>
      </c>
      <c r="B13" s="35" t="str">
        <f>Gesamtübersicht!E2</f>
        <v>TT.MM.JJJJ</v>
      </c>
    </row>
    <row r="14" spans="1:12" ht="15.75" x14ac:dyDescent="0.25">
      <c r="A14" s="7"/>
      <c r="B14" s="13"/>
    </row>
    <row r="15" spans="1:12" ht="15.75" x14ac:dyDescent="0.25">
      <c r="A15" s="7"/>
      <c r="B15" s="13"/>
    </row>
    <row r="16" spans="1:12" ht="15" x14ac:dyDescent="0.25">
      <c r="A16" s="18" t="s">
        <v>39</v>
      </c>
      <c r="B16" s="36"/>
    </row>
    <row r="17" spans="1:4" ht="34.5" customHeight="1" x14ac:dyDescent="0.25">
      <c r="A17" s="480" t="s">
        <v>71</v>
      </c>
      <c r="B17" s="481"/>
    </row>
    <row r="18" spans="1:4" ht="15.75" x14ac:dyDescent="0.25">
      <c r="A18" s="19"/>
      <c r="B18" s="36"/>
    </row>
    <row r="19" spans="1:4" ht="18" x14ac:dyDescent="0.25">
      <c r="A19" s="37" t="s">
        <v>32</v>
      </c>
      <c r="B19" s="38"/>
    </row>
    <row r="20" spans="1:4" ht="15.75" thickBot="1" x14ac:dyDescent="0.3">
      <c r="A20" s="39" t="s">
        <v>33</v>
      </c>
      <c r="B20" s="38"/>
    </row>
    <row r="21" spans="1:4" ht="20.25" customHeight="1" x14ac:dyDescent="0.2">
      <c r="A21" s="427" t="s">
        <v>177</v>
      </c>
      <c r="B21" s="41">
        <f>Gesamtübersicht!E27</f>
        <v>0</v>
      </c>
    </row>
    <row r="22" spans="1:4" ht="29.25" thickBot="1" x14ac:dyDescent="0.25">
      <c r="A22" s="42" t="s">
        <v>45</v>
      </c>
      <c r="B22" s="20"/>
    </row>
    <row r="23" spans="1:4" ht="33" customHeight="1" thickBot="1" x14ac:dyDescent="0.3">
      <c r="A23" s="299" t="s">
        <v>54</v>
      </c>
      <c r="B23" s="300">
        <f>IF((B22-B30+B32)&lt;=B21,B32-B30,B21-B22)</f>
        <v>0</v>
      </c>
    </row>
    <row r="24" spans="1:4" ht="21.75" customHeight="1" thickBot="1" x14ac:dyDescent="0.3">
      <c r="A24" s="45" t="s">
        <v>153</v>
      </c>
      <c r="B24" s="46">
        <f>IF((B22+B27)&lt;=B21,B21-B22-B23,0)</f>
        <v>0</v>
      </c>
    </row>
    <row r="25" spans="1:4" ht="15" thickBot="1" x14ac:dyDescent="0.25">
      <c r="A25" s="47"/>
      <c r="B25" s="38"/>
    </row>
    <row r="26" spans="1:4" ht="27.75" customHeight="1" x14ac:dyDescent="0.2">
      <c r="A26" s="425" t="s">
        <v>176</v>
      </c>
      <c r="B26" s="426">
        <f>Gesamtübersicht!E38</f>
        <v>0</v>
      </c>
    </row>
    <row r="27" spans="1:4" ht="15" x14ac:dyDescent="0.25">
      <c r="A27" s="428" t="s">
        <v>178</v>
      </c>
      <c r="B27" s="51">
        <f>Gesamtübersicht!E39</f>
        <v>0</v>
      </c>
    </row>
    <row r="28" spans="1:4" ht="14.25" customHeight="1" x14ac:dyDescent="0.2">
      <c r="A28" s="52" t="s">
        <v>59</v>
      </c>
      <c r="B28" s="51"/>
    </row>
    <row r="29" spans="1:4" ht="14.25" customHeight="1" x14ac:dyDescent="0.2">
      <c r="A29" s="53" t="s">
        <v>179</v>
      </c>
      <c r="B29" s="302">
        <f>B22</f>
        <v>0</v>
      </c>
    </row>
    <row r="30" spans="1:4" ht="34.5" customHeight="1" thickBot="1" x14ac:dyDescent="0.25">
      <c r="A30" s="54" t="s">
        <v>183</v>
      </c>
      <c r="B30" s="430">
        <f>B29-B27</f>
        <v>0</v>
      </c>
      <c r="D30" s="29"/>
    </row>
    <row r="31" spans="1:4" ht="15" thickBot="1" x14ac:dyDescent="0.25"/>
    <row r="32" spans="1:4" ht="15.75" thickBot="1" x14ac:dyDescent="0.3">
      <c r="A32" s="30" t="s">
        <v>36</v>
      </c>
      <c r="B32" s="301"/>
    </row>
  </sheetData>
  <mergeCells count="2">
    <mergeCell ref="A17:B17"/>
    <mergeCell ref="A5:B5"/>
  </mergeCells>
  <conditionalFormatting sqref="B32">
    <cfRule type="expression" dxfId="1" priority="2">
      <formula>$D$33&gt;$D$23-$D$24-$D$25</formula>
    </cfRule>
  </conditionalFormatting>
  <conditionalFormatting sqref="B30">
    <cfRule type="cellIs" dxfId="0" priority="1" operator="greaterThan">
      <formula>0</formula>
    </cfRule>
  </conditionalFormatting>
  <pageMargins left="0.70866141732283472" right="0.70866141732283472" top="0.78740157480314965" bottom="0.78740157480314965" header="0.31496062992125984" footer="0.31496062992125984"/>
  <pageSetup paperSize="9" scale="96" orientation="portrait" r:id="rId1"/>
  <headerFooter>
    <oddFooter>&amp;C&amp;A&amp;RStand: 26.02.2020</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Ausfüllhilfe</vt:lpstr>
      <vt:lpstr>Gesamtübersicht</vt:lpstr>
      <vt:lpstr>1. zus. Personal</vt:lpstr>
      <vt:lpstr>2. Stammpersonal</vt:lpstr>
      <vt:lpstr>3. Unternehmerlohn</vt:lpstr>
      <vt:lpstr>3. Sach- Verwaltungsausgaben</vt:lpstr>
      <vt:lpstr>4. Investitionen</vt:lpstr>
      <vt:lpstr>Daten für AuszahlFORMULAR</vt:lpstr>
      <vt:lpstr>'2. Stammpersonal'!Druckbereich</vt:lpstr>
      <vt:lpstr>'3. Unternehmerlohn'!Druckbereich</vt:lpstr>
      <vt:lpstr>Ausfüllhilfe!Druckbereich</vt:lpstr>
      <vt:lpstr>Gesamtübersicht!Druckbereich</vt:lpstr>
      <vt:lpstr>'2. Stammpersonal'!Drucktitel</vt:lpstr>
      <vt:lpstr>'3. Sach- Verwaltungsausgaben'!Drucktitel</vt:lpstr>
      <vt:lpstr>'3. Unternehmerlohn'!Drucktitel</vt:lpstr>
      <vt:lpstr>'4. Investitionen'!Drucktitel</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1965 Heyder Wibke</dc:creator>
  <cp:lastModifiedBy>Przewdzieng, Sandra</cp:lastModifiedBy>
  <cp:lastPrinted>2020-02-26T12:48:45Z</cp:lastPrinted>
  <dcterms:created xsi:type="dcterms:W3CDTF">2019-01-16T12:42:22Z</dcterms:created>
  <dcterms:modified xsi:type="dcterms:W3CDTF">2022-06-20T10:58:30Z</dcterms:modified>
</cp:coreProperties>
</file>