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G:\269113\DIGITAL EFRE V ab 2018\Digital  Formularentwurf\laufende Zahlungstool - und Formularkorrekturen\2020-07-13 an 1615\"/>
    </mc:Choice>
  </mc:AlternateContent>
  <bookViews>
    <workbookView xWindow="0" yWindow="0" windowWidth="28800" windowHeight="16365" tabRatio="724" activeTab="1"/>
  </bookViews>
  <sheets>
    <sheet name="Ausfüllhilfe" sheetId="8" r:id="rId1"/>
    <sheet name="Gesamtübersicht" sheetId="2" r:id="rId2"/>
    <sheet name="1. zus. Personal" sheetId="4" r:id="rId3"/>
    <sheet name="2. Stammpersonal" sheetId="9" r:id="rId4"/>
    <sheet name="3. Unternehmerlohn" sheetId="10" r:id="rId5"/>
    <sheet name="4. Sach- Verwaltungsausgaben" sheetId="5" r:id="rId6"/>
    <sheet name="5. Investitionen" sheetId="1" r:id="rId7"/>
    <sheet name="Daten für AuszahlFORMULAR" sheetId="7" r:id="rId8"/>
  </sheets>
  <definedNames>
    <definedName name="_xlnm.Print_Area" localSheetId="3">'2. Stammpersonal'!$A$1:$K$76</definedName>
    <definedName name="_xlnm.Print_Area" localSheetId="4">'3. Unternehmerlohn'!$A$4:$Q$76</definedName>
    <definedName name="_xlnm.Print_Area" localSheetId="0">Ausfüllhilfe!$A$1:$B$49</definedName>
    <definedName name="_xlnm.Print_Area" localSheetId="1">Gesamtübersicht!$A$1:$E$39</definedName>
    <definedName name="_xlnm.Print_Titles" localSheetId="3">'2. Stammpersonal'!$11:$12</definedName>
    <definedName name="_xlnm.Print_Titles" localSheetId="4">'3. Unternehmerlohn'!$11:$12</definedName>
    <definedName name="_xlnm.Print_Titles" localSheetId="5">'4. Sach- Verwaltungsausgaben'!$10:$11</definedName>
    <definedName name="_xlnm.Print_Titles" localSheetId="6">'5. Investitionen'!$10:$11</definedName>
  </definedNames>
  <calcPr calcId="162913" fullPrecision="0"/>
</workbook>
</file>

<file path=xl/calcChain.xml><?xml version="1.0" encoding="utf-8"?>
<calcChain xmlns="http://schemas.openxmlformats.org/spreadsheetml/2006/main">
  <c r="D74" i="4" l="1"/>
  <c r="D26" i="2" l="1"/>
  <c r="D27" i="2" l="1"/>
  <c r="AB5" i="10"/>
  <c r="AB4" i="10"/>
  <c r="G61" i="1" l="1"/>
  <c r="O6" i="10" l="1"/>
  <c r="F8" i="10"/>
  <c r="F7" i="10"/>
  <c r="F6" i="10"/>
  <c r="K6" i="4"/>
  <c r="D8" i="4"/>
  <c r="D7" i="4"/>
  <c r="D6" i="4"/>
  <c r="K6" i="9"/>
  <c r="D8" i="9"/>
  <c r="D7" i="9"/>
  <c r="D6" i="9"/>
  <c r="M60" i="1"/>
  <c r="L60" i="1"/>
  <c r="K60" i="1"/>
  <c r="M59" i="1"/>
  <c r="L59" i="1"/>
  <c r="K59" i="1"/>
  <c r="M58" i="1"/>
  <c r="L58" i="1"/>
  <c r="K58" i="1"/>
  <c r="M57" i="1"/>
  <c r="L57" i="1"/>
  <c r="K57" i="1"/>
  <c r="M56" i="1"/>
  <c r="L56" i="1"/>
  <c r="K56" i="1"/>
  <c r="M55" i="1"/>
  <c r="L55" i="1"/>
  <c r="K55" i="1"/>
  <c r="M54" i="1"/>
  <c r="L54" i="1"/>
  <c r="K54" i="1"/>
  <c r="M53" i="1"/>
  <c r="L53" i="1"/>
  <c r="K53" i="1"/>
  <c r="M52" i="1"/>
  <c r="L52" i="1"/>
  <c r="K52" i="1"/>
  <c r="M51" i="1"/>
  <c r="L51" i="1"/>
  <c r="K51" i="1"/>
  <c r="M50" i="1"/>
  <c r="L50" i="1"/>
  <c r="K50" i="1"/>
  <c r="M49" i="1"/>
  <c r="L49" i="1"/>
  <c r="K49" i="1"/>
  <c r="M48" i="1"/>
  <c r="L48" i="1"/>
  <c r="K48" i="1"/>
  <c r="M47" i="1"/>
  <c r="L47" i="1"/>
  <c r="K47" i="1"/>
  <c r="M46" i="1"/>
  <c r="L46" i="1"/>
  <c r="K46" i="1"/>
  <c r="M45" i="1"/>
  <c r="L45" i="1"/>
  <c r="K45" i="1"/>
  <c r="M44" i="1"/>
  <c r="L44" i="1"/>
  <c r="K44" i="1"/>
  <c r="M43" i="1"/>
  <c r="L43" i="1"/>
  <c r="K43" i="1"/>
  <c r="M42" i="1"/>
  <c r="L42" i="1"/>
  <c r="K42" i="1"/>
  <c r="M41" i="1"/>
  <c r="L41" i="1"/>
  <c r="K41" i="1"/>
  <c r="M40" i="1"/>
  <c r="L40" i="1"/>
  <c r="K40" i="1"/>
  <c r="M39" i="1"/>
  <c r="L39" i="1"/>
  <c r="K39" i="1"/>
  <c r="M38" i="1"/>
  <c r="L38" i="1"/>
  <c r="K38" i="1"/>
  <c r="M37" i="1"/>
  <c r="L37" i="1"/>
  <c r="K37" i="1"/>
  <c r="M36" i="1"/>
  <c r="L36" i="1"/>
  <c r="K36" i="1"/>
  <c r="M35" i="1"/>
  <c r="L35" i="1"/>
  <c r="K35" i="1"/>
  <c r="M34" i="1"/>
  <c r="L34" i="1"/>
  <c r="K34" i="1"/>
  <c r="M33" i="1"/>
  <c r="L33" i="1"/>
  <c r="K33" i="1"/>
  <c r="M32" i="1"/>
  <c r="L32" i="1"/>
  <c r="K32" i="1"/>
  <c r="M31" i="1"/>
  <c r="L31" i="1"/>
  <c r="K31" i="1"/>
  <c r="M30" i="1"/>
  <c r="L30" i="1"/>
  <c r="K30" i="1"/>
  <c r="M29" i="1"/>
  <c r="L29" i="1"/>
  <c r="K29" i="1"/>
  <c r="M28" i="1"/>
  <c r="L28" i="1"/>
  <c r="K28" i="1"/>
  <c r="M27" i="1"/>
  <c r="L27" i="1"/>
  <c r="K27" i="1"/>
  <c r="M26" i="1"/>
  <c r="L26" i="1"/>
  <c r="K26" i="1"/>
  <c r="M25" i="1"/>
  <c r="L25" i="1"/>
  <c r="K25" i="1"/>
  <c r="M24" i="1"/>
  <c r="L24" i="1"/>
  <c r="K24" i="1"/>
  <c r="M23" i="1"/>
  <c r="L23" i="1"/>
  <c r="K23" i="1"/>
  <c r="M22" i="1"/>
  <c r="L22" i="1"/>
  <c r="K22" i="1"/>
  <c r="M21" i="1"/>
  <c r="L21" i="1"/>
  <c r="K21" i="1"/>
  <c r="M20" i="1"/>
  <c r="L20" i="1"/>
  <c r="K20" i="1"/>
  <c r="M19" i="1"/>
  <c r="L19" i="1"/>
  <c r="K19" i="1"/>
  <c r="M18" i="1"/>
  <c r="L18" i="1"/>
  <c r="K18" i="1"/>
  <c r="M17" i="1"/>
  <c r="L17" i="1"/>
  <c r="K17" i="1"/>
  <c r="M16" i="1"/>
  <c r="L16" i="1"/>
  <c r="K16" i="1"/>
  <c r="M15" i="1"/>
  <c r="L15" i="1"/>
  <c r="K15" i="1"/>
  <c r="M14" i="1"/>
  <c r="L14" i="1"/>
  <c r="K14" i="1"/>
  <c r="M13" i="1"/>
  <c r="L13" i="1"/>
  <c r="K13" i="1"/>
  <c r="M12" i="1"/>
  <c r="L12" i="1"/>
  <c r="K12" i="1"/>
  <c r="F73" i="5"/>
  <c r="L72" i="5"/>
  <c r="K72" i="5"/>
  <c r="J72" i="5"/>
  <c r="L71" i="5"/>
  <c r="K71" i="5"/>
  <c r="J71" i="5"/>
  <c r="L70" i="5"/>
  <c r="K70" i="5"/>
  <c r="J70" i="5"/>
  <c r="L69" i="5"/>
  <c r="K69" i="5"/>
  <c r="J69" i="5"/>
  <c r="L68" i="5"/>
  <c r="K68" i="5"/>
  <c r="J68" i="5"/>
  <c r="L67" i="5"/>
  <c r="K67" i="5"/>
  <c r="J67" i="5"/>
  <c r="L66" i="5"/>
  <c r="K66" i="5"/>
  <c r="J66" i="5"/>
  <c r="L65" i="5"/>
  <c r="K65" i="5"/>
  <c r="J65" i="5"/>
  <c r="L64" i="5"/>
  <c r="K64" i="5"/>
  <c r="J64" i="5"/>
  <c r="L63" i="5"/>
  <c r="K63" i="5"/>
  <c r="J63" i="5"/>
  <c r="L62" i="5"/>
  <c r="K62" i="5"/>
  <c r="J62" i="5"/>
  <c r="L61" i="5"/>
  <c r="K61" i="5"/>
  <c r="J61" i="5"/>
  <c r="L60" i="5"/>
  <c r="K60" i="5"/>
  <c r="J60" i="5"/>
  <c r="L59" i="5"/>
  <c r="K59" i="5"/>
  <c r="J59" i="5"/>
  <c r="L58" i="5"/>
  <c r="K58" i="5"/>
  <c r="J58" i="5"/>
  <c r="L57" i="5"/>
  <c r="K57" i="5"/>
  <c r="J57" i="5"/>
  <c r="L56" i="5"/>
  <c r="K56" i="5"/>
  <c r="J56" i="5"/>
  <c r="L55" i="5"/>
  <c r="K55" i="5"/>
  <c r="J55" i="5"/>
  <c r="L54" i="5"/>
  <c r="K54" i="5"/>
  <c r="J54" i="5"/>
  <c r="L53" i="5"/>
  <c r="K53" i="5"/>
  <c r="J53" i="5"/>
  <c r="L52" i="5"/>
  <c r="K52" i="5"/>
  <c r="J52" i="5"/>
  <c r="L51" i="5"/>
  <c r="K51" i="5"/>
  <c r="J51" i="5"/>
  <c r="L50" i="5"/>
  <c r="K50" i="5"/>
  <c r="J50" i="5"/>
  <c r="L49" i="5"/>
  <c r="K49" i="5"/>
  <c r="J49" i="5"/>
  <c r="L48" i="5"/>
  <c r="K48" i="5"/>
  <c r="J48" i="5"/>
  <c r="L47" i="5"/>
  <c r="K47" i="5"/>
  <c r="J47" i="5"/>
  <c r="L46" i="5"/>
  <c r="K46" i="5"/>
  <c r="J46" i="5"/>
  <c r="L45" i="5"/>
  <c r="K45" i="5"/>
  <c r="J45" i="5"/>
  <c r="L44" i="5"/>
  <c r="K44" i="5"/>
  <c r="J44" i="5"/>
  <c r="L43" i="5"/>
  <c r="K43" i="5"/>
  <c r="J43" i="5"/>
  <c r="L42" i="5"/>
  <c r="K42" i="5"/>
  <c r="J42" i="5"/>
  <c r="L41" i="5"/>
  <c r="K41" i="5"/>
  <c r="J41" i="5"/>
  <c r="L40" i="5"/>
  <c r="K40" i="5"/>
  <c r="J40" i="5"/>
  <c r="L39" i="5"/>
  <c r="K39" i="5"/>
  <c r="J39" i="5"/>
  <c r="L38" i="5"/>
  <c r="K38" i="5"/>
  <c r="J38" i="5"/>
  <c r="L37" i="5"/>
  <c r="K37" i="5"/>
  <c r="J37" i="5"/>
  <c r="L36" i="5"/>
  <c r="K36" i="5"/>
  <c r="J36" i="5"/>
  <c r="L35" i="5"/>
  <c r="K35" i="5"/>
  <c r="J35" i="5"/>
  <c r="L34" i="5"/>
  <c r="K34" i="5"/>
  <c r="J34" i="5"/>
  <c r="L33" i="5"/>
  <c r="K33" i="5"/>
  <c r="J33" i="5"/>
  <c r="L32" i="5"/>
  <c r="K32" i="5"/>
  <c r="J32" i="5"/>
  <c r="L31" i="5"/>
  <c r="K31" i="5"/>
  <c r="J31" i="5"/>
  <c r="L30" i="5"/>
  <c r="K30" i="5"/>
  <c r="J30" i="5"/>
  <c r="L29" i="5"/>
  <c r="K29" i="5"/>
  <c r="J29" i="5"/>
  <c r="L28" i="5"/>
  <c r="K28" i="5"/>
  <c r="J28" i="5"/>
  <c r="L27" i="5"/>
  <c r="K27" i="5"/>
  <c r="J27" i="5"/>
  <c r="L26" i="5"/>
  <c r="K26" i="5"/>
  <c r="J26" i="5"/>
  <c r="L25" i="5"/>
  <c r="K25" i="5"/>
  <c r="J25" i="5"/>
  <c r="L24" i="5"/>
  <c r="K24" i="5"/>
  <c r="J24" i="5"/>
  <c r="L23" i="5"/>
  <c r="K23" i="5"/>
  <c r="J23" i="5"/>
  <c r="L22" i="5"/>
  <c r="K22" i="5"/>
  <c r="J22" i="5"/>
  <c r="L21" i="5"/>
  <c r="K21" i="5"/>
  <c r="J21" i="5"/>
  <c r="L20" i="5"/>
  <c r="K20" i="5"/>
  <c r="J20" i="5"/>
  <c r="L19" i="5"/>
  <c r="K19" i="5"/>
  <c r="J19" i="5"/>
  <c r="L18" i="5"/>
  <c r="K18" i="5"/>
  <c r="J18" i="5"/>
  <c r="L17" i="5"/>
  <c r="K17" i="5"/>
  <c r="J17" i="5"/>
  <c r="L16" i="5"/>
  <c r="K16" i="5"/>
  <c r="J16" i="5"/>
  <c r="L15" i="5"/>
  <c r="K15" i="5"/>
  <c r="J15" i="5"/>
  <c r="L14" i="5"/>
  <c r="K14" i="5"/>
  <c r="J14" i="5"/>
  <c r="L13" i="5"/>
  <c r="K13" i="5"/>
  <c r="J13" i="5"/>
  <c r="L12" i="5"/>
  <c r="K12" i="5"/>
  <c r="J12" i="5"/>
  <c r="D6" i="5"/>
  <c r="K6" i="5"/>
  <c r="D7" i="5"/>
  <c r="D8" i="5"/>
  <c r="H78" i="5"/>
  <c r="J78" i="5"/>
  <c r="L79" i="5"/>
  <c r="I81" i="5"/>
  <c r="J81" i="5"/>
  <c r="J82" i="5" s="1"/>
  <c r="E74" i="10"/>
  <c r="P73" i="10"/>
  <c r="O73" i="10"/>
  <c r="N73" i="10"/>
  <c r="P72" i="10"/>
  <c r="O72" i="10"/>
  <c r="N72" i="10"/>
  <c r="P71" i="10"/>
  <c r="O71" i="10"/>
  <c r="N71" i="10"/>
  <c r="P70" i="10"/>
  <c r="O70" i="10"/>
  <c r="N70" i="10"/>
  <c r="P69" i="10"/>
  <c r="O69" i="10"/>
  <c r="N69" i="10"/>
  <c r="P68" i="10"/>
  <c r="O68" i="10"/>
  <c r="N68" i="10"/>
  <c r="P67" i="10"/>
  <c r="O67" i="10"/>
  <c r="N67" i="10"/>
  <c r="P66" i="10"/>
  <c r="O66" i="10"/>
  <c r="N66" i="10"/>
  <c r="P65" i="10"/>
  <c r="O65" i="10"/>
  <c r="N65" i="10"/>
  <c r="P64" i="10"/>
  <c r="O64" i="10"/>
  <c r="N64" i="10"/>
  <c r="P63" i="10"/>
  <c r="O63" i="10"/>
  <c r="N63" i="10"/>
  <c r="P62" i="10"/>
  <c r="O62" i="10"/>
  <c r="N62" i="10"/>
  <c r="P61" i="10"/>
  <c r="O61" i="10"/>
  <c r="N61" i="10"/>
  <c r="P60" i="10"/>
  <c r="O60" i="10"/>
  <c r="N60" i="10"/>
  <c r="P59" i="10"/>
  <c r="O59" i="10"/>
  <c r="N59" i="10"/>
  <c r="P58" i="10"/>
  <c r="O58" i="10"/>
  <c r="N58" i="10"/>
  <c r="P57" i="10"/>
  <c r="O57" i="10"/>
  <c r="N57" i="10"/>
  <c r="P56" i="10"/>
  <c r="O56" i="10"/>
  <c r="N56" i="10"/>
  <c r="P55" i="10"/>
  <c r="O55" i="10"/>
  <c r="N55" i="10"/>
  <c r="P54" i="10"/>
  <c r="O54" i="10"/>
  <c r="N54" i="10"/>
  <c r="P53" i="10"/>
  <c r="O53" i="10"/>
  <c r="N53" i="10"/>
  <c r="P52" i="10"/>
  <c r="O52" i="10"/>
  <c r="N52" i="10"/>
  <c r="P51" i="10"/>
  <c r="O51" i="10"/>
  <c r="N51" i="10"/>
  <c r="P50" i="10"/>
  <c r="O50" i="10"/>
  <c r="N50" i="10"/>
  <c r="P49" i="10"/>
  <c r="O49" i="10"/>
  <c r="N49" i="10"/>
  <c r="P48" i="10"/>
  <c r="O48" i="10"/>
  <c r="N48" i="10"/>
  <c r="P47" i="10"/>
  <c r="O47" i="10"/>
  <c r="N47" i="10"/>
  <c r="P46" i="10"/>
  <c r="O46" i="10"/>
  <c r="N46" i="10"/>
  <c r="P45" i="10"/>
  <c r="O45" i="10"/>
  <c r="N45" i="10"/>
  <c r="P44" i="10"/>
  <c r="O44" i="10"/>
  <c r="N44" i="10"/>
  <c r="P43" i="10"/>
  <c r="O43" i="10"/>
  <c r="N43" i="10"/>
  <c r="P42" i="10"/>
  <c r="O42" i="10"/>
  <c r="N42" i="10"/>
  <c r="P41" i="10"/>
  <c r="O41" i="10"/>
  <c r="N41" i="10"/>
  <c r="P40" i="10"/>
  <c r="O40" i="10"/>
  <c r="N40" i="10"/>
  <c r="P39" i="10"/>
  <c r="O39" i="10"/>
  <c r="N39" i="10"/>
  <c r="P38" i="10"/>
  <c r="O38" i="10"/>
  <c r="N38" i="10"/>
  <c r="P37" i="10"/>
  <c r="O37" i="10"/>
  <c r="N37" i="10"/>
  <c r="P36" i="10"/>
  <c r="O36" i="10"/>
  <c r="N36" i="10"/>
  <c r="P35" i="10"/>
  <c r="O35" i="10"/>
  <c r="N35" i="10"/>
  <c r="P34" i="10"/>
  <c r="O34" i="10"/>
  <c r="N34" i="10"/>
  <c r="P33" i="10"/>
  <c r="O33" i="10"/>
  <c r="N33" i="10"/>
  <c r="P32" i="10"/>
  <c r="O32" i="10"/>
  <c r="N32" i="10"/>
  <c r="P31" i="10"/>
  <c r="O31" i="10"/>
  <c r="N31" i="10"/>
  <c r="P30" i="10"/>
  <c r="O30" i="10"/>
  <c r="N30" i="10"/>
  <c r="P29" i="10"/>
  <c r="O29" i="10"/>
  <c r="N29" i="10"/>
  <c r="P28" i="10"/>
  <c r="O28" i="10"/>
  <c r="N28" i="10"/>
  <c r="P27" i="10"/>
  <c r="O27" i="10"/>
  <c r="N27" i="10"/>
  <c r="P26" i="10"/>
  <c r="O26" i="10"/>
  <c r="N26" i="10"/>
  <c r="P25" i="10"/>
  <c r="O25" i="10"/>
  <c r="N25" i="10"/>
  <c r="P24" i="10"/>
  <c r="O24" i="10"/>
  <c r="N24" i="10"/>
  <c r="P23" i="10"/>
  <c r="O23" i="10"/>
  <c r="N23" i="10"/>
  <c r="P22" i="10"/>
  <c r="O22" i="10"/>
  <c r="N22" i="10"/>
  <c r="P21" i="10"/>
  <c r="O21" i="10"/>
  <c r="N21" i="10"/>
  <c r="P20" i="10"/>
  <c r="O20" i="10"/>
  <c r="N20" i="10"/>
  <c r="P19" i="10"/>
  <c r="O19" i="10"/>
  <c r="N19" i="10"/>
  <c r="P18" i="10"/>
  <c r="O18" i="10"/>
  <c r="N18" i="10"/>
  <c r="P17" i="10"/>
  <c r="O17" i="10"/>
  <c r="N17" i="10"/>
  <c r="P16" i="10"/>
  <c r="O16" i="10"/>
  <c r="N16" i="10"/>
  <c r="P15" i="10"/>
  <c r="O15" i="10"/>
  <c r="N15" i="10"/>
  <c r="P14" i="10"/>
  <c r="O14" i="10"/>
  <c r="N14" i="10"/>
  <c r="P13" i="10"/>
  <c r="AA7" i="10"/>
  <c r="AB7" i="10" s="1"/>
  <c r="AB6" i="10"/>
  <c r="D74" i="9"/>
  <c r="J73" i="9"/>
  <c r="I73" i="9"/>
  <c r="H73" i="9"/>
  <c r="F73" i="9"/>
  <c r="J72" i="9"/>
  <c r="I72" i="9"/>
  <c r="H72" i="9"/>
  <c r="F72" i="9"/>
  <c r="J71" i="9"/>
  <c r="I71" i="9"/>
  <c r="H71" i="9"/>
  <c r="F71" i="9"/>
  <c r="J70" i="9"/>
  <c r="I70" i="9"/>
  <c r="H70" i="9"/>
  <c r="F70" i="9"/>
  <c r="J69" i="9"/>
  <c r="I69" i="9"/>
  <c r="H69" i="9"/>
  <c r="F69" i="9"/>
  <c r="J68" i="9"/>
  <c r="I68" i="9"/>
  <c r="H68" i="9"/>
  <c r="F68" i="9"/>
  <c r="J67" i="9"/>
  <c r="I67" i="9"/>
  <c r="H67" i="9"/>
  <c r="F67" i="9"/>
  <c r="J66" i="9"/>
  <c r="I66" i="9"/>
  <c r="H66" i="9"/>
  <c r="F66" i="9"/>
  <c r="J65" i="9"/>
  <c r="I65" i="9"/>
  <c r="H65" i="9"/>
  <c r="F65" i="9"/>
  <c r="J64" i="9"/>
  <c r="I64" i="9"/>
  <c r="H64" i="9"/>
  <c r="F64" i="9"/>
  <c r="J63" i="9"/>
  <c r="I63" i="9"/>
  <c r="H63" i="9"/>
  <c r="F63" i="9"/>
  <c r="J62" i="9"/>
  <c r="I62" i="9"/>
  <c r="H62" i="9"/>
  <c r="F62" i="9"/>
  <c r="J61" i="9"/>
  <c r="I61" i="9"/>
  <c r="H61" i="9"/>
  <c r="F61" i="9"/>
  <c r="J60" i="9"/>
  <c r="I60" i="9"/>
  <c r="H60" i="9"/>
  <c r="F60" i="9"/>
  <c r="J59" i="9"/>
  <c r="I59" i="9"/>
  <c r="H59" i="9"/>
  <c r="F59" i="9"/>
  <c r="J58" i="9"/>
  <c r="I58" i="9"/>
  <c r="H58" i="9"/>
  <c r="F58" i="9"/>
  <c r="J57" i="9"/>
  <c r="I57" i="9"/>
  <c r="H57" i="9"/>
  <c r="F57" i="9"/>
  <c r="J56" i="9"/>
  <c r="I56" i="9"/>
  <c r="H56" i="9"/>
  <c r="F56" i="9"/>
  <c r="J55" i="9"/>
  <c r="I55" i="9"/>
  <c r="H55" i="9"/>
  <c r="F55" i="9"/>
  <c r="J54" i="9"/>
  <c r="I54" i="9"/>
  <c r="H54" i="9"/>
  <c r="F54" i="9"/>
  <c r="J53" i="9"/>
  <c r="I53" i="9"/>
  <c r="H53" i="9"/>
  <c r="F53" i="9"/>
  <c r="J52" i="9"/>
  <c r="I52" i="9"/>
  <c r="H52" i="9"/>
  <c r="F52" i="9"/>
  <c r="J51" i="9"/>
  <c r="I51" i="9"/>
  <c r="H51" i="9"/>
  <c r="F51" i="9"/>
  <c r="J50" i="9"/>
  <c r="I50" i="9"/>
  <c r="H50" i="9"/>
  <c r="F50" i="9"/>
  <c r="J49" i="9"/>
  <c r="I49" i="9"/>
  <c r="H49" i="9"/>
  <c r="F49" i="9"/>
  <c r="J48" i="9"/>
  <c r="I48" i="9"/>
  <c r="H48" i="9"/>
  <c r="F48" i="9"/>
  <c r="J47" i="9"/>
  <c r="I47" i="9"/>
  <c r="H47" i="9"/>
  <c r="F47" i="9"/>
  <c r="J46" i="9"/>
  <c r="I46" i="9"/>
  <c r="H46" i="9"/>
  <c r="F46" i="9"/>
  <c r="J45" i="9"/>
  <c r="I45" i="9"/>
  <c r="H45" i="9"/>
  <c r="F45" i="9"/>
  <c r="J44" i="9"/>
  <c r="I44" i="9"/>
  <c r="H44" i="9"/>
  <c r="F44" i="9"/>
  <c r="J43" i="9"/>
  <c r="I43" i="9"/>
  <c r="H43" i="9"/>
  <c r="F43" i="9"/>
  <c r="J42" i="9"/>
  <c r="I42" i="9"/>
  <c r="H42" i="9"/>
  <c r="F42" i="9"/>
  <c r="J41" i="9"/>
  <c r="I41" i="9"/>
  <c r="H41" i="9"/>
  <c r="F41" i="9"/>
  <c r="J40" i="9"/>
  <c r="I40" i="9"/>
  <c r="H40" i="9"/>
  <c r="F40" i="9"/>
  <c r="J39" i="9"/>
  <c r="I39" i="9"/>
  <c r="H39" i="9"/>
  <c r="F39" i="9"/>
  <c r="J38" i="9"/>
  <c r="I38" i="9"/>
  <c r="H38" i="9"/>
  <c r="F38" i="9"/>
  <c r="J37" i="9"/>
  <c r="I37" i="9"/>
  <c r="H37" i="9"/>
  <c r="F37" i="9"/>
  <c r="J36" i="9"/>
  <c r="I36" i="9"/>
  <c r="H36" i="9"/>
  <c r="F36" i="9"/>
  <c r="J35" i="9"/>
  <c r="I35" i="9"/>
  <c r="H35" i="9"/>
  <c r="F35" i="9"/>
  <c r="J34" i="9"/>
  <c r="I34" i="9"/>
  <c r="H34" i="9"/>
  <c r="F34" i="9"/>
  <c r="J33" i="9"/>
  <c r="I33" i="9"/>
  <c r="H33" i="9"/>
  <c r="F33" i="9"/>
  <c r="J32" i="9"/>
  <c r="I32" i="9"/>
  <c r="H32" i="9"/>
  <c r="F32" i="9"/>
  <c r="J31" i="9"/>
  <c r="I31" i="9"/>
  <c r="H31" i="9"/>
  <c r="F31" i="9"/>
  <c r="J30" i="9"/>
  <c r="I30" i="9"/>
  <c r="H30" i="9"/>
  <c r="F30" i="9"/>
  <c r="J29" i="9"/>
  <c r="I29" i="9"/>
  <c r="H29" i="9"/>
  <c r="F29" i="9"/>
  <c r="J28" i="9"/>
  <c r="I28" i="9"/>
  <c r="H28" i="9"/>
  <c r="F28" i="9"/>
  <c r="J27" i="9"/>
  <c r="I27" i="9"/>
  <c r="H27" i="9"/>
  <c r="F27" i="9"/>
  <c r="J26" i="9"/>
  <c r="I26" i="9"/>
  <c r="H26" i="9"/>
  <c r="F26" i="9"/>
  <c r="J25" i="9"/>
  <c r="I25" i="9"/>
  <c r="H25" i="9"/>
  <c r="F25" i="9"/>
  <c r="J24" i="9"/>
  <c r="I24" i="9"/>
  <c r="H24" i="9"/>
  <c r="F24" i="9"/>
  <c r="J23" i="9"/>
  <c r="I23" i="9"/>
  <c r="H23" i="9"/>
  <c r="F23" i="9"/>
  <c r="J22" i="9"/>
  <c r="I22" i="9"/>
  <c r="H22" i="9"/>
  <c r="F22" i="9"/>
  <c r="J21" i="9"/>
  <c r="I21" i="9"/>
  <c r="H21" i="9"/>
  <c r="F21" i="9"/>
  <c r="J20" i="9"/>
  <c r="I20" i="9"/>
  <c r="H20" i="9"/>
  <c r="F20" i="9"/>
  <c r="J19" i="9"/>
  <c r="I19" i="9"/>
  <c r="H19" i="9"/>
  <c r="F19" i="9"/>
  <c r="J18" i="9"/>
  <c r="I18" i="9"/>
  <c r="H18" i="9"/>
  <c r="F18" i="9"/>
  <c r="J17" i="9"/>
  <c r="I17" i="9"/>
  <c r="H17" i="9"/>
  <c r="F17" i="9"/>
  <c r="J16" i="9"/>
  <c r="I16" i="9"/>
  <c r="H16" i="9"/>
  <c r="F16" i="9"/>
  <c r="J15" i="9"/>
  <c r="I15" i="9"/>
  <c r="H15" i="9"/>
  <c r="F15" i="9"/>
  <c r="J14" i="9"/>
  <c r="I14" i="9"/>
  <c r="H14" i="9"/>
  <c r="F14" i="9"/>
  <c r="J13" i="9"/>
  <c r="F13" i="9"/>
  <c r="H13" i="9" s="1"/>
  <c r="J73" i="4"/>
  <c r="I73" i="4"/>
  <c r="H73" i="4"/>
  <c r="F73" i="4"/>
  <c r="J72" i="4"/>
  <c r="I72" i="4"/>
  <c r="H72" i="4"/>
  <c r="F72" i="4"/>
  <c r="J71" i="4"/>
  <c r="I71" i="4"/>
  <c r="H71" i="4"/>
  <c r="F71" i="4"/>
  <c r="J70" i="4"/>
  <c r="I70" i="4"/>
  <c r="H70" i="4"/>
  <c r="F70" i="4"/>
  <c r="J69" i="4"/>
  <c r="I69" i="4"/>
  <c r="H69" i="4"/>
  <c r="F69" i="4"/>
  <c r="J68" i="4"/>
  <c r="I68" i="4"/>
  <c r="H68" i="4"/>
  <c r="F68" i="4"/>
  <c r="J67" i="4"/>
  <c r="I67" i="4"/>
  <c r="H67" i="4"/>
  <c r="F67" i="4"/>
  <c r="J66" i="4"/>
  <c r="I66" i="4"/>
  <c r="H66" i="4"/>
  <c r="F66" i="4"/>
  <c r="J65" i="4"/>
  <c r="I65" i="4"/>
  <c r="H65" i="4"/>
  <c r="F65" i="4"/>
  <c r="J64" i="4"/>
  <c r="I64" i="4"/>
  <c r="H64" i="4"/>
  <c r="F64" i="4"/>
  <c r="J63" i="4"/>
  <c r="I63" i="4"/>
  <c r="H63" i="4"/>
  <c r="F63" i="4"/>
  <c r="J62" i="4"/>
  <c r="I62" i="4"/>
  <c r="H62" i="4"/>
  <c r="F62" i="4"/>
  <c r="J61" i="4"/>
  <c r="I61" i="4"/>
  <c r="H61" i="4"/>
  <c r="F61" i="4"/>
  <c r="J60" i="4"/>
  <c r="I60" i="4"/>
  <c r="H60" i="4"/>
  <c r="F60" i="4"/>
  <c r="J59" i="4"/>
  <c r="I59" i="4"/>
  <c r="H59" i="4"/>
  <c r="F59" i="4"/>
  <c r="J58" i="4"/>
  <c r="I58" i="4"/>
  <c r="H58" i="4"/>
  <c r="F58" i="4"/>
  <c r="J57" i="4"/>
  <c r="I57" i="4"/>
  <c r="H57" i="4"/>
  <c r="F57" i="4"/>
  <c r="J56" i="4"/>
  <c r="I56" i="4"/>
  <c r="H56" i="4"/>
  <c r="F56" i="4"/>
  <c r="J55" i="4"/>
  <c r="I55" i="4"/>
  <c r="H55" i="4"/>
  <c r="F55" i="4"/>
  <c r="J54" i="4"/>
  <c r="I54" i="4"/>
  <c r="H54" i="4"/>
  <c r="F54" i="4"/>
  <c r="J53" i="4"/>
  <c r="I53" i="4"/>
  <c r="H53" i="4"/>
  <c r="F53" i="4"/>
  <c r="J52" i="4"/>
  <c r="I52" i="4"/>
  <c r="H52" i="4"/>
  <c r="F52" i="4"/>
  <c r="J51" i="4"/>
  <c r="I51" i="4"/>
  <c r="H51" i="4"/>
  <c r="F51" i="4"/>
  <c r="J50" i="4"/>
  <c r="I50" i="4"/>
  <c r="H50" i="4"/>
  <c r="F50" i="4"/>
  <c r="J49" i="4"/>
  <c r="I49" i="4"/>
  <c r="H49" i="4"/>
  <c r="F49" i="4"/>
  <c r="J48" i="4"/>
  <c r="I48" i="4"/>
  <c r="H48" i="4"/>
  <c r="F48" i="4"/>
  <c r="J47" i="4"/>
  <c r="I47" i="4"/>
  <c r="H47" i="4"/>
  <c r="F47" i="4"/>
  <c r="J46" i="4"/>
  <c r="I46" i="4"/>
  <c r="H46" i="4"/>
  <c r="F46" i="4"/>
  <c r="J45" i="4"/>
  <c r="I45" i="4"/>
  <c r="H45" i="4"/>
  <c r="F45" i="4"/>
  <c r="J44" i="4"/>
  <c r="I44" i="4"/>
  <c r="H44" i="4"/>
  <c r="F44" i="4"/>
  <c r="J43" i="4"/>
  <c r="I43" i="4"/>
  <c r="H43" i="4"/>
  <c r="F43" i="4"/>
  <c r="J42" i="4"/>
  <c r="I42" i="4"/>
  <c r="H42" i="4"/>
  <c r="F42" i="4"/>
  <c r="J41" i="4"/>
  <c r="I41" i="4"/>
  <c r="H41" i="4"/>
  <c r="F41" i="4"/>
  <c r="J40" i="4"/>
  <c r="I40" i="4"/>
  <c r="H40" i="4"/>
  <c r="F40" i="4"/>
  <c r="J39" i="4"/>
  <c r="I39" i="4"/>
  <c r="H39" i="4"/>
  <c r="F39" i="4"/>
  <c r="J38" i="4"/>
  <c r="I38" i="4"/>
  <c r="H38" i="4"/>
  <c r="F38" i="4"/>
  <c r="J37" i="4"/>
  <c r="I37" i="4"/>
  <c r="H37" i="4"/>
  <c r="F37" i="4"/>
  <c r="J36" i="4"/>
  <c r="I36" i="4"/>
  <c r="H36" i="4"/>
  <c r="F36" i="4"/>
  <c r="J35" i="4"/>
  <c r="I35" i="4"/>
  <c r="H35" i="4"/>
  <c r="F35" i="4"/>
  <c r="J34" i="4"/>
  <c r="I34" i="4"/>
  <c r="H34" i="4"/>
  <c r="F34" i="4"/>
  <c r="J33" i="4"/>
  <c r="I33" i="4"/>
  <c r="H33" i="4"/>
  <c r="F33" i="4"/>
  <c r="J32" i="4"/>
  <c r="I32" i="4"/>
  <c r="H32" i="4"/>
  <c r="F32" i="4"/>
  <c r="J31" i="4"/>
  <c r="I31" i="4"/>
  <c r="H31" i="4"/>
  <c r="F31" i="4"/>
  <c r="J30" i="4"/>
  <c r="I30" i="4"/>
  <c r="H30" i="4"/>
  <c r="F30" i="4"/>
  <c r="J29" i="4"/>
  <c r="I29" i="4"/>
  <c r="H29" i="4"/>
  <c r="F29" i="4"/>
  <c r="J28" i="4"/>
  <c r="I28" i="4"/>
  <c r="H28" i="4"/>
  <c r="F28" i="4"/>
  <c r="J27" i="4"/>
  <c r="I27" i="4"/>
  <c r="H27" i="4"/>
  <c r="F27" i="4"/>
  <c r="J26" i="4"/>
  <c r="I26" i="4"/>
  <c r="H26" i="4"/>
  <c r="F26" i="4"/>
  <c r="J25" i="4"/>
  <c r="I25" i="4"/>
  <c r="H25" i="4"/>
  <c r="F25" i="4"/>
  <c r="J24" i="4"/>
  <c r="I24" i="4"/>
  <c r="H24" i="4"/>
  <c r="F24" i="4"/>
  <c r="J23" i="4"/>
  <c r="I23" i="4"/>
  <c r="H23" i="4"/>
  <c r="F23" i="4"/>
  <c r="J22" i="4"/>
  <c r="I22" i="4"/>
  <c r="H22" i="4"/>
  <c r="F22" i="4"/>
  <c r="J21" i="4"/>
  <c r="I21" i="4"/>
  <c r="H21" i="4"/>
  <c r="F21" i="4"/>
  <c r="J20" i="4"/>
  <c r="I20" i="4"/>
  <c r="H20" i="4"/>
  <c r="F20" i="4"/>
  <c r="J19" i="4"/>
  <c r="I19" i="4"/>
  <c r="H19" i="4"/>
  <c r="F19" i="4"/>
  <c r="J18" i="4"/>
  <c r="I18" i="4"/>
  <c r="H18" i="4"/>
  <c r="F18" i="4"/>
  <c r="J17" i="4"/>
  <c r="I17" i="4"/>
  <c r="H17" i="4"/>
  <c r="F17" i="4"/>
  <c r="J16" i="4"/>
  <c r="I16" i="4"/>
  <c r="H16" i="4"/>
  <c r="F16" i="4"/>
  <c r="J15" i="4"/>
  <c r="I15" i="4"/>
  <c r="H15" i="4"/>
  <c r="F15" i="4"/>
  <c r="J14" i="4"/>
  <c r="I14" i="4"/>
  <c r="H14" i="4"/>
  <c r="F14" i="4"/>
  <c r="I13" i="4"/>
  <c r="F13" i="4"/>
  <c r="H13" i="4" s="1"/>
  <c r="L61" i="1" l="1"/>
  <c r="H74" i="9"/>
  <c r="B34" i="2" s="1"/>
  <c r="J74" i="9"/>
  <c r="D34" i="2" s="1"/>
  <c r="I13" i="9"/>
  <c r="I74" i="9" s="1"/>
  <c r="C34" i="2" s="1"/>
  <c r="I74" i="4"/>
  <c r="C33" i="2" s="1"/>
  <c r="J13" i="4"/>
  <c r="J74" i="4" s="1"/>
  <c r="D33" i="2" s="1"/>
  <c r="K61" i="1"/>
  <c r="M61" i="1"/>
  <c r="P74" i="10"/>
  <c r="D35" i="2" s="1"/>
  <c r="K73" i="5"/>
  <c r="C36" i="2" s="1"/>
  <c r="F67" i="10"/>
  <c r="L67" i="10" s="1"/>
  <c r="H74" i="4"/>
  <c r="B33" i="2" s="1"/>
  <c r="J73" i="5"/>
  <c r="B36" i="2" s="1"/>
  <c r="L73" i="5"/>
  <c r="D36" i="2" s="1"/>
  <c r="F70" i="10"/>
  <c r="L70" i="10" s="1"/>
  <c r="F19" i="10"/>
  <c r="L19" i="10" s="1"/>
  <c r="F23" i="10"/>
  <c r="L23" i="10" s="1"/>
  <c r="F31" i="10"/>
  <c r="L31" i="10" s="1"/>
  <c r="F43" i="10"/>
  <c r="L43" i="10" s="1"/>
  <c r="F51" i="10"/>
  <c r="L51" i="10" s="1"/>
  <c r="F63" i="10"/>
  <c r="L63" i="10" s="1"/>
  <c r="F71" i="10"/>
  <c r="L71" i="10" s="1"/>
  <c r="F13" i="10"/>
  <c r="F17" i="10"/>
  <c r="L17" i="10" s="1"/>
  <c r="F21" i="10"/>
  <c r="L21" i="10" s="1"/>
  <c r="F25" i="10"/>
  <c r="L25" i="10" s="1"/>
  <c r="F29" i="10"/>
  <c r="L29" i="10" s="1"/>
  <c r="F33" i="10"/>
  <c r="L33" i="10" s="1"/>
  <c r="F37" i="10"/>
  <c r="L37" i="10" s="1"/>
  <c r="F41" i="10"/>
  <c r="L41" i="10" s="1"/>
  <c r="F45" i="10"/>
  <c r="L45" i="10" s="1"/>
  <c r="F49" i="10"/>
  <c r="L49" i="10" s="1"/>
  <c r="F53" i="10"/>
  <c r="L53" i="10" s="1"/>
  <c r="F57" i="10"/>
  <c r="L57" i="10" s="1"/>
  <c r="F61" i="10"/>
  <c r="L61" i="10" s="1"/>
  <c r="F65" i="10"/>
  <c r="L65" i="10" s="1"/>
  <c r="F69" i="10"/>
  <c r="L69" i="10" s="1"/>
  <c r="F73" i="10"/>
  <c r="L73" i="10" s="1"/>
  <c r="F15" i="10"/>
  <c r="L15" i="10" s="1"/>
  <c r="F27" i="10"/>
  <c r="L27" i="10" s="1"/>
  <c r="F35" i="10"/>
  <c r="L35" i="10" s="1"/>
  <c r="F39" i="10"/>
  <c r="L39" i="10" s="1"/>
  <c r="F47" i="10"/>
  <c r="L47" i="10" s="1"/>
  <c r="F55" i="10"/>
  <c r="L55" i="10" s="1"/>
  <c r="F59" i="10"/>
  <c r="L59" i="10" s="1"/>
  <c r="F16" i="10"/>
  <c r="L16" i="10" s="1"/>
  <c r="F20" i="10"/>
  <c r="L20" i="10" s="1"/>
  <c r="F24" i="10"/>
  <c r="L24" i="10" s="1"/>
  <c r="F28" i="10"/>
  <c r="L28" i="10" s="1"/>
  <c r="F32" i="10"/>
  <c r="L32" i="10" s="1"/>
  <c r="F36" i="10"/>
  <c r="L36" i="10" s="1"/>
  <c r="F40" i="10"/>
  <c r="L40" i="10" s="1"/>
  <c r="F44" i="10"/>
  <c r="L44" i="10" s="1"/>
  <c r="F48" i="10"/>
  <c r="L48" i="10" s="1"/>
  <c r="F52" i="10"/>
  <c r="L52" i="10" s="1"/>
  <c r="F56" i="10"/>
  <c r="L56" i="10" s="1"/>
  <c r="F60" i="10"/>
  <c r="L60" i="10" s="1"/>
  <c r="F64" i="10"/>
  <c r="L64" i="10" s="1"/>
  <c r="F68" i="10"/>
  <c r="L68" i="10" s="1"/>
  <c r="F72" i="10"/>
  <c r="L72" i="10" s="1"/>
  <c r="F14" i="10"/>
  <c r="L14" i="10" s="1"/>
  <c r="F18" i="10"/>
  <c r="L18" i="10" s="1"/>
  <c r="F22" i="10"/>
  <c r="L22" i="10" s="1"/>
  <c r="F26" i="10"/>
  <c r="L26" i="10" s="1"/>
  <c r="F30" i="10"/>
  <c r="L30" i="10" s="1"/>
  <c r="F34" i="10"/>
  <c r="L34" i="10" s="1"/>
  <c r="F38" i="10"/>
  <c r="L38" i="10" s="1"/>
  <c r="F42" i="10"/>
  <c r="L42" i="10" s="1"/>
  <c r="F46" i="10"/>
  <c r="L46" i="10" s="1"/>
  <c r="F50" i="10"/>
  <c r="L50" i="10" s="1"/>
  <c r="F54" i="10"/>
  <c r="L54" i="10" s="1"/>
  <c r="F58" i="10"/>
  <c r="L58" i="10" s="1"/>
  <c r="F62" i="10"/>
  <c r="L62" i="10" s="1"/>
  <c r="F66" i="10"/>
  <c r="L66" i="10" s="1"/>
  <c r="E23" i="2"/>
  <c r="E24" i="2"/>
  <c r="L13" i="10" l="1"/>
  <c r="F74" i="10"/>
  <c r="N13" i="10" l="1"/>
  <c r="N74" i="10" s="1"/>
  <c r="B35" i="2" s="1"/>
  <c r="O13" i="10"/>
  <c r="O74" i="10" s="1"/>
  <c r="C35" i="2" s="1"/>
  <c r="B26" i="2"/>
  <c r="B27" i="2" l="1"/>
  <c r="E35" i="2"/>
  <c r="B14" i="7"/>
  <c r="E25" i="2" l="1"/>
  <c r="E22" i="2"/>
  <c r="E21" i="2"/>
  <c r="C26" i="2"/>
  <c r="C27" i="2" l="1"/>
  <c r="O6" i="1"/>
  <c r="B13" i="7"/>
  <c r="B11" i="7"/>
  <c r="B10" i="7"/>
  <c r="B9" i="7"/>
  <c r="D44" i="2"/>
  <c r="C44" i="2"/>
  <c r="B44" i="2"/>
  <c r="B31" i="2"/>
  <c r="C31" i="2"/>
  <c r="D31" i="2"/>
  <c r="E46" i="2" l="1"/>
  <c r="E47" i="2" l="1"/>
  <c r="F46" i="2"/>
  <c r="F47" i="2" l="1"/>
  <c r="E26" i="2" l="1"/>
  <c r="E7" i="1"/>
  <c r="E8" i="1"/>
  <c r="E6" i="1"/>
  <c r="B37" i="2" l="1"/>
  <c r="D37" i="2"/>
  <c r="E34" i="2"/>
  <c r="E33" i="2"/>
  <c r="C50" i="2" l="1"/>
  <c r="C37" i="2"/>
  <c r="C38" i="2" s="1"/>
  <c r="E48" i="2"/>
  <c r="F48" i="2" s="1"/>
  <c r="B50" i="2"/>
  <c r="B38" i="2"/>
  <c r="E36" i="2"/>
  <c r="E37" i="2" l="1"/>
  <c r="B51" i="2"/>
  <c r="D38" i="2"/>
  <c r="D39" i="2" s="1"/>
  <c r="E38" i="2" l="1"/>
  <c r="E49" i="2"/>
  <c r="F49" i="2" s="1"/>
  <c r="D50" i="2"/>
  <c r="D51" i="2" l="1"/>
  <c r="C51" i="2" s="1"/>
  <c r="E50" i="2"/>
  <c r="F50" i="2" l="1"/>
  <c r="D52" i="2"/>
  <c r="E51" i="2" l="1"/>
  <c r="C39" i="2"/>
  <c r="C52" i="2"/>
  <c r="E27" i="2"/>
  <c r="E52" i="2" l="1"/>
  <c r="F52" i="2" s="1"/>
  <c r="B22" i="7"/>
  <c r="F51" i="2"/>
  <c r="B52" i="2"/>
  <c r="B39" i="2"/>
  <c r="E39" i="2" s="1"/>
  <c r="B24" i="7" l="1"/>
  <c r="B25" i="7" s="1"/>
</calcChain>
</file>

<file path=xl/comments1.xml><?xml version="1.0" encoding="utf-8"?>
<comments xmlns="http://schemas.openxmlformats.org/spreadsheetml/2006/main">
  <authors>
    <author>Heyder, Wibke</author>
  </authors>
  <commentList>
    <comment ref="A25" authorId="0" shapeId="0">
      <text>
        <r>
          <rPr>
            <b/>
            <sz val="8"/>
            <color indexed="81"/>
            <rFont val="Segoe UI"/>
            <family val="2"/>
          </rPr>
          <t xml:space="preserve">Heyder, Wibke:
</t>
        </r>
        <r>
          <rPr>
            <sz val="8"/>
            <color indexed="81"/>
            <rFont val="Segoe UI"/>
            <family val="2"/>
          </rPr>
          <t>Wenn mehrere Zeilen benötigt werden, bitte über rechte Maustaste Zeilen einblenden.</t>
        </r>
      </text>
    </comment>
  </commentList>
</comments>
</file>

<file path=xl/comments2.xml><?xml version="1.0" encoding="utf-8"?>
<comments xmlns="http://schemas.openxmlformats.org/spreadsheetml/2006/main">
  <authors>
    <author>Heyder, Wibke</author>
  </authors>
  <commentList>
    <comment ref="A25" authorId="0" shapeId="0">
      <text>
        <r>
          <rPr>
            <b/>
            <sz val="8"/>
            <color indexed="81"/>
            <rFont val="Segoe UI"/>
            <family val="2"/>
          </rPr>
          <t xml:space="preserve">Heyder, Wibke:
</t>
        </r>
        <r>
          <rPr>
            <sz val="8"/>
            <color indexed="81"/>
            <rFont val="Segoe UI"/>
            <family val="2"/>
          </rPr>
          <t>Wenn mehrere Zeilen benötigt werden, bitte über rechte Maustaste Zeilen einblenden.</t>
        </r>
      </text>
    </comment>
  </commentList>
</comments>
</file>

<file path=xl/comments3.xml><?xml version="1.0" encoding="utf-8"?>
<comments xmlns="http://schemas.openxmlformats.org/spreadsheetml/2006/main">
  <authors>
    <author>Heyder, Wibke</author>
  </authors>
  <commentList>
    <comment ref="A25" authorId="0" shapeId="0">
      <text>
        <r>
          <rPr>
            <b/>
            <sz val="8"/>
            <color indexed="81"/>
            <rFont val="Segoe UI"/>
            <family val="2"/>
          </rPr>
          <t xml:space="preserve">Heyder, Wibke:
</t>
        </r>
        <r>
          <rPr>
            <sz val="8"/>
            <color indexed="81"/>
            <rFont val="Segoe UI"/>
            <family val="2"/>
          </rPr>
          <t>Wenn mehrere Zeilen benötigt werden, bitte über rechte Maustaste Zeilen einblenden.</t>
        </r>
      </text>
    </comment>
  </commentList>
</comments>
</file>

<file path=xl/comments4.xml><?xml version="1.0" encoding="utf-8"?>
<comments xmlns="http://schemas.openxmlformats.org/spreadsheetml/2006/main">
  <authors>
    <author>Heyder, Wibke</author>
  </authors>
  <commentList>
    <comment ref="A27" authorId="0" shapeId="0">
      <text>
        <r>
          <rPr>
            <b/>
            <sz val="8"/>
            <color indexed="81"/>
            <rFont val="Segoe UI"/>
            <family val="2"/>
          </rPr>
          <t xml:space="preserve">Heyder, Wibke:
</t>
        </r>
        <r>
          <rPr>
            <sz val="8"/>
            <color indexed="81"/>
            <rFont val="Segoe UI"/>
            <family val="2"/>
          </rPr>
          <t>Wenn mehrere Zeilen benötigt werden, bitte über rechte Maustaste Zeilen einblenden.</t>
        </r>
      </text>
    </comment>
  </commentList>
</comments>
</file>

<file path=xl/comments5.xml><?xml version="1.0" encoding="utf-8"?>
<comments xmlns="http://schemas.openxmlformats.org/spreadsheetml/2006/main">
  <authors>
    <author>Heyder, Wibke</author>
  </authors>
  <commentList>
    <comment ref="A30" authorId="0" shapeId="0">
      <text>
        <r>
          <rPr>
            <b/>
            <sz val="8"/>
            <color indexed="81"/>
            <rFont val="Segoe UI"/>
            <family val="2"/>
          </rPr>
          <t xml:space="preserve">Heyder, Wibke:
</t>
        </r>
        <r>
          <rPr>
            <sz val="8"/>
            <color indexed="81"/>
            <rFont val="Segoe UI"/>
            <family val="2"/>
          </rPr>
          <t>Wenn mehrere Zeilen benötigt werden, bitte über rechte Maustaste Zeilen einblenden.</t>
        </r>
      </text>
    </comment>
  </commentList>
</comments>
</file>

<file path=xl/sharedStrings.xml><?xml version="1.0" encoding="utf-8"?>
<sst xmlns="http://schemas.openxmlformats.org/spreadsheetml/2006/main" count="338" uniqueCount="172">
  <si>
    <t>EINZELÜBERSICHT „Investitionen“</t>
  </si>
  <si>
    <t>lfd. Nr.</t>
  </si>
  <si>
    <t>Summe</t>
  </si>
  <si>
    <t xml:space="preserve">Zahlungstool - Anlage zum Auszahlungsantrag Nr. </t>
  </si>
  <si>
    <t>Zuwendungsempfänger</t>
  </si>
  <si>
    <t>Vorhaben</t>
  </si>
  <si>
    <t>Vorgangsnummer laut Bescheid</t>
  </si>
  <si>
    <t>Die Angaben in den nicht farblich unterlegten Feldern werden aufgrund Ihrer Eingaben berechnet.</t>
  </si>
  <si>
    <r>
      <t xml:space="preserve">Bearbeitungs-hinweise IB </t>
    </r>
    <r>
      <rPr>
        <sz val="8"/>
        <color theme="1"/>
        <rFont val="Arial"/>
        <family val="2"/>
      </rPr>
      <t>(nicht vom Antragsteller auszufüllen)</t>
    </r>
  </si>
  <si>
    <t>Rechnungs-nummer des Lieferanten</t>
  </si>
  <si>
    <t>Nr. des Auszahlungsantrages</t>
  </si>
  <si>
    <t>Erläuterungen zum Ausfüllen der Kostengruppen:</t>
  </si>
  <si>
    <t>*</t>
  </si>
  <si>
    <t>**</t>
  </si>
  <si>
    <t>***</t>
  </si>
  <si>
    <t>****</t>
  </si>
  <si>
    <t>*****</t>
  </si>
  <si>
    <t>EINZELÜBERSICHT „PERSONALAUSGABEN - STAMMPERSONAL“</t>
  </si>
  <si>
    <t>Name des Mitarbeiters</t>
  </si>
  <si>
    <t>EINZELÜBERSICHT „PERSONALAUSGABEN - ZUSÄTZLICHES PERSONAL“</t>
  </si>
  <si>
    <t>Summen</t>
  </si>
  <si>
    <t>EINZELÜBERSICHT „SACHAUSGABEN / VERWALTUNGSAUSGABEN“</t>
  </si>
  <si>
    <t>Projektentwicklung</t>
  </si>
  <si>
    <t>Produktion</t>
  </si>
  <si>
    <t>Vertrieb</t>
  </si>
  <si>
    <t>Sachausgaben/Verwaltungsausgaben</t>
  </si>
  <si>
    <t>Investitionen</t>
  </si>
  <si>
    <t>zusätzliches Personal</t>
  </si>
  <si>
    <t>Stammpersonal</t>
  </si>
  <si>
    <t xml:space="preserve">Abrechnungs-zeitraum </t>
  </si>
  <si>
    <t>Projektentw.</t>
  </si>
  <si>
    <t>* Gewährte Rabatte, Skonti, Boni u. ä. sind nicht förderfähig, selbst wenn sie nicht in Anspruch genommen werden (vgl. Zuwendungsbescheid).</t>
  </si>
  <si>
    <t>Skonti, Boni u.ä.</t>
  </si>
  <si>
    <t>Ausgabe bitte einem Teilbereich zuordnen</t>
  </si>
  <si>
    <t>bitte in Spalte "I" einem Teilbereich zuordnen</t>
  </si>
  <si>
    <t>ergibt Zuschuss in Höhe von</t>
  </si>
  <si>
    <t>Ausgaben Summen</t>
  </si>
  <si>
    <t>Teilbereiche</t>
  </si>
  <si>
    <t>Förderquoten</t>
  </si>
  <si>
    <t>Ziffer 3. Angaben zum Auszahlungsbetrag</t>
  </si>
  <si>
    <t>Gesamtübersicht Auszahlungsbetrag</t>
  </si>
  <si>
    <t>Abrechnungszeitraum  von</t>
  </si>
  <si>
    <t>bis</t>
  </si>
  <si>
    <t>Hinweis: Bitte fügen Sie die dazugehörigen Stundennachweise bei. Teilen Sie  die Ausgaben nach den entsprechenden Teilbereichen auf</t>
  </si>
  <si>
    <t>Bitte die gelben Felder befüllen!</t>
  </si>
  <si>
    <t>Restmittel</t>
  </si>
  <si>
    <t>nachgewiesene Ausgaben</t>
  </si>
  <si>
    <r>
      <t>Hinweis:</t>
    </r>
    <r>
      <rPr>
        <i/>
        <sz val="8"/>
        <color theme="1"/>
        <rFont val="Arial"/>
        <family val="2"/>
      </rPr>
      <t xml:space="preserve"> </t>
    </r>
    <r>
      <rPr>
        <sz val="8"/>
        <color theme="1"/>
        <rFont val="Arial"/>
        <family val="2"/>
      </rPr>
      <t>Für jede Einzelposition müssen die Rechnung und der dazugehörige Zahlungsbeleg (Kontoauszüge und ggf. dazugehörige Sammelüberweiser) im Original beigefügt werden. Teilen Sie bitte die Ausgaben nach den entsprechenden Teilbereichenn auf.</t>
    </r>
  </si>
  <si>
    <r>
      <t xml:space="preserve">Angaben laut Zuwendungsbescheid </t>
    </r>
    <r>
      <rPr>
        <b/>
        <i/>
        <sz val="9"/>
        <color theme="1"/>
        <rFont val="Arial"/>
        <family val="2"/>
      </rPr>
      <t>(bitte  die gelben Felder befüllen!!!)</t>
    </r>
  </si>
  <si>
    <r>
      <t xml:space="preserve">Bewilligte Ausgaben </t>
    </r>
    <r>
      <rPr>
        <sz val="9"/>
        <color theme="1"/>
        <rFont val="Arial"/>
        <family val="2"/>
      </rPr>
      <t>(in Euro)</t>
    </r>
  </si>
  <si>
    <r>
      <t xml:space="preserve">Abrechnung </t>
    </r>
    <r>
      <rPr>
        <b/>
        <i/>
        <sz val="9"/>
        <color theme="1"/>
        <rFont val="Arial"/>
        <family val="2"/>
      </rPr>
      <t>(Felder werden aufgrund Ihrer Eingaben berechnet)</t>
    </r>
  </si>
  <si>
    <r>
      <t xml:space="preserve">Nachgewiesene Ausgaben </t>
    </r>
    <r>
      <rPr>
        <sz val="9"/>
        <color theme="1"/>
        <rFont val="Arial"/>
        <family val="2"/>
      </rPr>
      <t>(in Euro)</t>
    </r>
  </si>
  <si>
    <r>
      <t xml:space="preserve">Gesamtübersicht zur Kontrolle </t>
    </r>
    <r>
      <rPr>
        <b/>
        <i/>
        <sz val="9"/>
        <color theme="1"/>
        <rFont val="Arial"/>
        <family val="2"/>
      </rPr>
      <t>(nicht für Auszahlungsantrag erforderlich)</t>
    </r>
  </si>
  <si>
    <r>
      <t xml:space="preserve">Gesamte nachgewiesene Ausgaben inkl. der aktuellen Abrechnung </t>
    </r>
    <r>
      <rPr>
        <sz val="9"/>
        <color theme="1"/>
        <rFont val="Arial"/>
        <family val="2"/>
      </rPr>
      <t>(in Euro)</t>
    </r>
  </si>
  <si>
    <t xml:space="preserve"> NICHT nachgewiesene AUSGABEN / noch offen (+)  bzw. überzogen (-)</t>
  </si>
  <si>
    <t>Inventar-nummer</t>
  </si>
  <si>
    <r>
      <t xml:space="preserve">Förderquoten </t>
    </r>
    <r>
      <rPr>
        <i/>
        <sz val="8"/>
        <color theme="1"/>
        <rFont val="Arial"/>
        <family val="2"/>
      </rPr>
      <t>(gem. Ziffer 1. des Zuwendungs-bescheides)</t>
    </r>
  </si>
  <si>
    <r>
      <t xml:space="preserve">Monat / Jahr </t>
    </r>
    <r>
      <rPr>
        <i/>
        <sz val="8"/>
        <color theme="1"/>
        <rFont val="Arial"/>
        <family val="2"/>
      </rPr>
      <t>(mm/jjjj)</t>
    </r>
  </si>
  <si>
    <t>Zahlungs-datum</t>
  </si>
  <si>
    <t>Förder-fähige Stunden lt. Stunden- nachweis*</t>
  </si>
  <si>
    <t>in %</t>
  </si>
  <si>
    <t>Rechnungs-datum</t>
  </si>
  <si>
    <t>(in Euro)</t>
  </si>
  <si>
    <t>Feld-/ Zellenbezeichung</t>
  </si>
  <si>
    <t xml:space="preserve">GESAMTÜBERSICHT - ZUSAMMENFASSUNG </t>
  </si>
  <si>
    <t>Rechnungs-betrag netto</t>
  </si>
  <si>
    <t xml:space="preserve">vom </t>
  </si>
  <si>
    <t>vom</t>
  </si>
  <si>
    <r>
      <rPr>
        <b/>
        <sz val="11"/>
        <color rgb="FFFF0000"/>
        <rFont val="Arial"/>
        <family val="2"/>
      </rPr>
      <t xml:space="preserve">Bitte eintragen: </t>
    </r>
    <r>
      <rPr>
        <sz val="11"/>
        <color theme="1"/>
        <rFont val="Arial"/>
        <family val="2"/>
      </rPr>
      <t>Hier bitte alle Zuschüsse, die bisher beim Zuwendungsempfänger auf dem Konto eingegangen sind, summiert eintragen</t>
    </r>
  </si>
  <si>
    <t>Erläuterung</t>
  </si>
  <si>
    <t xml:space="preserve">Bitte füllen Sie die gelben Felder händisch aus. </t>
  </si>
  <si>
    <t>Vorgangsnummer lt. Bescheid</t>
  </si>
  <si>
    <r>
      <rPr>
        <u/>
        <sz val="11"/>
        <color theme="1"/>
        <rFont val="Arial"/>
        <family val="2"/>
      </rPr>
      <t>Abschnitt:</t>
    </r>
    <r>
      <rPr>
        <sz val="11"/>
        <color theme="1"/>
        <rFont val="Arial"/>
        <family val="2"/>
      </rPr>
      <t xml:space="preserve"> Angaben laut Zuwendungsbescheid</t>
    </r>
  </si>
  <si>
    <r>
      <rPr>
        <u/>
        <sz val="11"/>
        <color theme="1"/>
        <rFont val="Arial"/>
        <family val="2"/>
      </rPr>
      <t>Abschnitt:</t>
    </r>
    <r>
      <rPr>
        <sz val="11"/>
        <color theme="1"/>
        <rFont val="Arial"/>
        <family val="2"/>
      </rPr>
      <t xml:space="preserve"> Abrechnung</t>
    </r>
  </si>
  <si>
    <t>Tabellenregister: 1. zusätzliches Personal und 2. Stammpersonal</t>
  </si>
  <si>
    <t>bitte in Spalte "G" einem Teilbereich zuordnen</t>
  </si>
  <si>
    <t>Förderfähige Stunden:</t>
  </si>
  <si>
    <t>Abrechnungszeitraum:</t>
  </si>
  <si>
    <t>Spaltenbezeichung</t>
  </si>
  <si>
    <t>Ausgaben bitte einem Teilbereich zuordnen</t>
  </si>
  <si>
    <r>
      <rPr>
        <b/>
        <sz val="11"/>
        <color theme="1"/>
        <rFont val="Arial"/>
        <family val="2"/>
      </rPr>
      <t xml:space="preserve">Feld berechnet sich selbst. </t>
    </r>
    <r>
      <rPr>
        <sz val="11"/>
        <color theme="1"/>
        <rFont val="Arial"/>
        <family val="2"/>
      </rPr>
      <t>Produkt aus Stunden und dem pauschalem Stundensatz</t>
    </r>
  </si>
  <si>
    <t>Förderfähige Ausgaben (Projektentwicklung, Produktion und Vertrieb)</t>
  </si>
  <si>
    <r>
      <rPr>
        <b/>
        <sz val="11"/>
        <color theme="1"/>
        <rFont val="Arial"/>
        <family val="2"/>
      </rPr>
      <t xml:space="preserve">Feld berechnet sich selbst </t>
    </r>
    <r>
      <rPr>
        <sz val="11"/>
        <color theme="1"/>
        <rFont val="Arial"/>
        <family val="2"/>
      </rPr>
      <t>in Abhängigkeit der Angaben der Zuordnung zum jeweiligen Teilbereich und den "förderfähigen Ausgaben".</t>
    </r>
  </si>
  <si>
    <t>Zahlungsdatum</t>
  </si>
  <si>
    <t>Bitte eintragen</t>
  </si>
  <si>
    <t xml:space="preserve">Rechnungssteller und  Gegenstand der Rechnung </t>
  </si>
  <si>
    <t>Rechnungssteller und  Gegenstand der Rechnung :</t>
  </si>
  <si>
    <t>Bestell- / Auftrags-datum</t>
  </si>
  <si>
    <r>
      <rPr>
        <b/>
        <sz val="11"/>
        <color rgb="FFFF0000"/>
        <rFont val="Arial"/>
        <family val="2"/>
      </rPr>
      <t>Bitte eintragen</t>
    </r>
    <r>
      <rPr>
        <sz val="11"/>
        <color theme="1"/>
        <rFont val="Arial"/>
        <family val="2"/>
      </rPr>
      <t xml:space="preserve"> </t>
    </r>
  </si>
  <si>
    <t>Bestell- / Auftragsdatum:</t>
  </si>
  <si>
    <t>Rechnungsdatum:</t>
  </si>
  <si>
    <t>Rechnungsnummer des Lieferanten:</t>
  </si>
  <si>
    <t>Rechnungsbetrag netto:</t>
  </si>
  <si>
    <t>Skonti, Boni u.ä.:</t>
  </si>
  <si>
    <r>
      <t xml:space="preserve">Bitte eintragen: </t>
    </r>
    <r>
      <rPr>
        <sz val="11"/>
        <rFont val="Arial"/>
        <family val="2"/>
      </rPr>
      <t>Buchungsdatum gemäß Kontoauszug</t>
    </r>
  </si>
  <si>
    <t>Höhe der Gesamtzuwendungen/des zugewiesenen Gesamtbetrages aus dem Zuwendungsbescheid</t>
  </si>
  <si>
    <t>bisher erhaltene Zuschussbeträge</t>
  </si>
  <si>
    <t>Zuschussbedarf = Überweisungsbedarf</t>
  </si>
  <si>
    <t>verbleibender Zuschussbetrag</t>
  </si>
  <si>
    <t xml:space="preserve">ZUM AUSZAHLUNGSANTRAG (NACHSCHÜSSIG / ERSTATTUNGSPRINZIP)
</t>
  </si>
  <si>
    <t>Werte bitte unter Ziffer 3 des Auszahlungsantragformulars übertragen</t>
  </si>
  <si>
    <t>Höhe der Gesamtzuwendungen/des zugewiesenen Gesamtbetrages aus dem Zuwendungsbescheid:</t>
  </si>
  <si>
    <t>bisher erhaltene Zuschussbeträge:</t>
  </si>
  <si>
    <t>Zuschussbedarf = Überweisungsbedarf:</t>
  </si>
  <si>
    <t>verbleibender Zuschussbetrag:</t>
  </si>
  <si>
    <r>
      <rPr>
        <b/>
        <sz val="11"/>
        <color theme="1"/>
        <rFont val="Arial"/>
        <family val="2"/>
      </rPr>
      <t xml:space="preserve">Feld berechnet sich selbst. Es handelt sich um noch offene Restmittel. </t>
    </r>
    <r>
      <rPr>
        <sz val="11"/>
        <color theme="1"/>
        <rFont val="Arial"/>
        <family val="2"/>
      </rPr>
      <t xml:space="preserve">Solange der Zuschuss nicht vollständig ausgezahlt bzw. die tatsächlich abgerechneten Ausgaben niedriger sind als die bewilligten förderfähigen Ausgaben, stehen noch Restmittel zur Verfügung. </t>
    </r>
  </si>
  <si>
    <t>Inventar-Nr.: (nur bei Investitionen)</t>
  </si>
  <si>
    <r>
      <rPr>
        <b/>
        <sz val="11"/>
        <color rgb="FFFF0000"/>
        <rFont val="Arial"/>
        <family val="2"/>
      </rPr>
      <t xml:space="preserve">Bitte eintragen: </t>
    </r>
    <r>
      <rPr>
        <sz val="11"/>
        <color theme="1"/>
        <rFont val="Arial"/>
        <family val="2"/>
      </rPr>
      <t xml:space="preserve">Hier bitte die Stunden pro Monat und pro Teilbereich eintragen, die im Projekt erbracht wurden. Diese müssen den Angaben auf den einzureichenden Stunden- und Qualitätsstufennachweisen (IB-Formular) entsprechen. Wenn ein/e Mitarbeiter/in in einem Monat in unterschiedlichen Teilbereichen tätig war ist dies getrennt darzustellen. </t>
    </r>
  </si>
  <si>
    <t>Förderfähige Ausgaben:</t>
  </si>
  <si>
    <t>Ausgaben bitte einem Teilbereich zuordnen:</t>
  </si>
  <si>
    <t>Förderfähige Ausgaben: (Projektentwicklung, Produktion und Vertrieb)</t>
  </si>
  <si>
    <t>Tabellenregister: Daten für AuszahlFORMULAR</t>
  </si>
  <si>
    <t>Tabellenregister: Gesamtübersicht</t>
  </si>
  <si>
    <t>Anlage zum Auszahlungsantrag Sachsen-Anhalt DIGITAL CREATIVITY</t>
  </si>
  <si>
    <t>Programm Sachsen-Anhalt DIGITAL CREATIVITY</t>
  </si>
  <si>
    <t>Ausfüllhilfe zum Zahlungstool - Programm Sachsen-Anhalt DIGITAL CREATIVITY (nachschüssig)</t>
  </si>
  <si>
    <t>Geschäftsführer/Inhaber/Vorstand:</t>
  </si>
  <si>
    <r>
      <rPr>
        <b/>
        <sz val="11"/>
        <color rgb="FFFF0000"/>
        <rFont val="Arial"/>
        <family val="2"/>
      </rPr>
      <t>Bitte eintragen:</t>
    </r>
    <r>
      <rPr>
        <sz val="11"/>
        <rFont val="Arial"/>
        <family val="2"/>
      </rPr>
      <t xml:space="preserve"> ZS/xxxx/xx/xxxx laut Bescheid</t>
    </r>
  </si>
  <si>
    <r>
      <rPr>
        <b/>
        <sz val="11"/>
        <color rgb="FFFF0000"/>
        <rFont val="Arial"/>
        <family val="2"/>
      </rPr>
      <t>Bitte eintragen:</t>
    </r>
    <r>
      <rPr>
        <sz val="11"/>
        <rFont val="Arial"/>
        <family val="2"/>
      </rPr>
      <t xml:space="preserve"> Bitte füllen Sie hier die gelben Felder aus. Die Förderquoten finden unter Ziffer 1 Ihres Zuwendungsbescheides. Insgesamt sind es drei Förderquoten. Diese können gleich hoch oder unterschiedlich sein. Alle weiteren Angaben zu den Ausgaben finden Sie unter Ziffer 4 des Zuwendungsbescheides. Die Summen und Zuschussbeträge berechnen sich selbst. </t>
    </r>
  </si>
  <si>
    <t>Förderfähige Ausgaben</t>
  </si>
  <si>
    <r>
      <t xml:space="preserve">Förderfähige Ausgaben
</t>
    </r>
    <r>
      <rPr>
        <sz val="8"/>
        <color theme="1"/>
        <rFont val="Arial"/>
        <family val="2"/>
      </rPr>
      <t>(in Euro)</t>
    </r>
  </si>
  <si>
    <t>SV-Anteile nur mit Nachweis</t>
  </si>
  <si>
    <t>pausch. RV-Anteil</t>
  </si>
  <si>
    <t>pausch. AV-Anteil</t>
  </si>
  <si>
    <t>Förder-fähige Ausgaben</t>
  </si>
  <si>
    <t>Förder-fähige Stunden</t>
  </si>
  <si>
    <t>gem. Prüfung</t>
  </si>
  <si>
    <t>Unternehmerlohn</t>
  </si>
  <si>
    <t>Tabellenregister: 3. Unternehmerlohn</t>
  </si>
  <si>
    <t>Tabellenregister: 4. Sach- Verwaltungsausgaben und 5. Investitionen</t>
  </si>
  <si>
    <t xml:space="preserve">
Förder-fähige Stunden lt. Stunden- nachweis*</t>
  </si>
  <si>
    <t>EINZELÜBERSICHT „PERSONALAUSGABEN - UNTERNEHMERLOHN“</t>
  </si>
  <si>
    <t>Angabe d. max. Einsatzes  des Inhabers/
Geschäfts-
führers/
Vorstands</t>
  </si>
  <si>
    <t>SV-Anteile nur mit Nachweis:</t>
  </si>
  <si>
    <r>
      <t xml:space="preserve">Förderfähige Ausgaben*
</t>
    </r>
    <r>
      <rPr>
        <sz val="8"/>
        <color theme="1"/>
        <rFont val="Arial"/>
        <family val="2"/>
      </rPr>
      <t>(in Euro)</t>
    </r>
  </si>
  <si>
    <t>Mehrwertsteuer:</t>
  </si>
  <si>
    <r>
      <t xml:space="preserve">Bitte eintragen, NUR WENN der Zuwendungsempfänger </t>
    </r>
    <r>
      <rPr>
        <b/>
        <u/>
        <sz val="11"/>
        <color rgb="FFFF0000"/>
        <rFont val="Arial"/>
        <family val="2"/>
      </rPr>
      <t>NICHT vorsteuerabzugsberechtigt ist ( z.B. Kleinunternehmer) und folglich mit "Brutto-Beträgen (inklusive Steuer)" abrechnet</t>
    </r>
    <r>
      <rPr>
        <b/>
        <sz val="11"/>
        <color rgb="FFFF0000"/>
        <rFont val="Arial"/>
        <family val="2"/>
      </rPr>
      <t xml:space="preserve">.  </t>
    </r>
    <r>
      <rPr>
        <sz val="11"/>
        <rFont val="Arial"/>
        <family val="2"/>
      </rPr>
      <t xml:space="preserve">Der Steuerbetrag wird dann zu den "förderfähigen Ausgaben" hinzugerechnet. Angabe in %. </t>
    </r>
  </si>
  <si>
    <r>
      <t xml:space="preserve">Mehrwert-steuer
</t>
    </r>
    <r>
      <rPr>
        <sz val="8"/>
        <color theme="1"/>
        <rFont val="Arial"/>
        <family val="2"/>
      </rPr>
      <t>(nur OHNE Vorsteuer-abzugsbe-rechtigung)</t>
    </r>
  </si>
  <si>
    <t>*  Für ein Jahr sind höchstens 1.840 Jahresarbeitsstunden oder 11 Monate je Beschäftigtem anrechenbar. 
   Fehlzeiten wie Urlaub und Krankheit werden nicht berücksichtigt.</t>
  </si>
  <si>
    <t>pausch. KV-Anteil</t>
  </si>
  <si>
    <t>pausch. PV-Anteil</t>
  </si>
  <si>
    <r>
      <rPr>
        <b/>
        <sz val="11"/>
        <color rgb="FFFF0000"/>
        <rFont val="Arial"/>
        <family val="2"/>
      </rPr>
      <t xml:space="preserve">Bitte eintragen: </t>
    </r>
    <r>
      <rPr>
        <sz val="11"/>
        <color theme="1"/>
        <rFont val="Arial"/>
        <family val="2"/>
      </rPr>
      <t>Hier werden in Abhängigkeit der bewilligten Qualitätsstufe des/der Unternehmer/s/in die jeweiligen Sozialversicherungsanteile (Krankenversicherung, Pflegeversicherung, Rentenversicherung sowie Arbeitslosenversicherung) ausgewählt siehe Anlage 2 der RL. Diese sind jedoch nur bei Vorlage eines Nachweises der bestehenden Sozialversicherung förderfähig.</t>
    </r>
  </si>
  <si>
    <r>
      <t xml:space="preserve">Erläuterung: </t>
    </r>
    <r>
      <rPr>
        <b/>
        <i/>
        <sz val="11"/>
        <color rgb="FFFF0000"/>
        <rFont val="Arial"/>
        <family val="2"/>
      </rPr>
      <t>siehe auch "Ergänzende Hinweise zur Förderung von Unternehmerlohn" auf der IB-Webseite</t>
    </r>
  </si>
  <si>
    <t>Anlage zum Auszahlungsantrag Nr. X vom TT.MM.JJJJJ</t>
  </si>
  <si>
    <t>lfd. Nr. :</t>
  </si>
  <si>
    <r>
      <rPr>
        <b/>
        <sz val="11"/>
        <color rgb="FFFF0000"/>
        <rFont val="Arial"/>
        <family val="2"/>
      </rPr>
      <t xml:space="preserve">Bitte eintragen: </t>
    </r>
    <r>
      <rPr>
        <sz val="11"/>
        <rFont val="Arial"/>
        <family val="2"/>
      </rPr>
      <t xml:space="preserve">laufende Nr. des Beleges der vorliegenden Abrechnung. Bitte bei jeder Abrechnung nachgewiesener Ausgaben wieder mit der lfd. Nr.  1 beginnen. So sieht man schließlich, dass mit Auszahlungsantrag Nr. 1 z.B. insgesamt 6 Belege vorgelegen haben. </t>
    </r>
  </si>
  <si>
    <t>Qualitätsstufe (Pauschale pro Stunde):</t>
  </si>
  <si>
    <r>
      <t xml:space="preserve">Feld berechnet sich selbst: </t>
    </r>
    <r>
      <rPr>
        <sz val="11"/>
        <color theme="1"/>
        <rFont val="Arial"/>
        <family val="2"/>
      </rPr>
      <t xml:space="preserve">Produkt aus Stunden und dem pauschalem Stundensatz (Qualitätsstufe); Felder befüllen sich selbst entsprechend der Zuordnung zum jeweiligen Teilbereich.
</t>
    </r>
    <r>
      <rPr>
        <b/>
        <i/>
        <sz val="11"/>
        <color theme="1"/>
        <rFont val="Arial"/>
        <family val="2"/>
      </rPr>
      <t xml:space="preserve">Hinweis: </t>
    </r>
    <r>
      <rPr>
        <sz val="11"/>
        <color theme="1"/>
        <rFont val="Arial"/>
        <family val="2"/>
      </rPr>
      <t xml:space="preserve">Sollte das Feld nach Ihren Eintragungen farbig werden, so wurden die förderfähigen Ausgaben entsprechend der Richtlinie unter Berücksichtigung der maximal förderfähigen Personalausgaben pro Monat gekürzt. </t>
    </r>
  </si>
  <si>
    <r>
      <rPr>
        <b/>
        <sz val="11"/>
        <color rgb="FFFF0000"/>
        <rFont val="Arial"/>
        <family val="2"/>
      </rPr>
      <t xml:space="preserve">Bitte eintragen: </t>
    </r>
    <r>
      <rPr>
        <sz val="11"/>
        <color theme="1"/>
        <rFont val="Arial"/>
        <family val="2"/>
      </rPr>
      <t xml:space="preserve">Hier bitte die Stunden pro Monat und pro Teilbereich eintragen, die im Projekt erbracht wurden. Diese müssen den Angaben auf den einzureichenden Stunden- und Qualitätsstufennachweisen (IB-Formular) entsprechen. Wenn ein/e Unternehmer/in in einem Monat in unterschiedlichen Teilbereichen tätig war ist dies getrennt darzustellen. 
</t>
    </r>
    <r>
      <rPr>
        <b/>
        <i/>
        <sz val="11"/>
        <color theme="1"/>
        <rFont val="Arial"/>
        <family val="2"/>
      </rPr>
      <t xml:space="preserve">Hinweis: </t>
    </r>
    <r>
      <rPr>
        <sz val="11"/>
        <color theme="1"/>
        <rFont val="Arial"/>
        <family val="2"/>
      </rPr>
      <t xml:space="preserve">Wenn die in Spalte G berechneten förderfähigen Stunden nach Ihrer Eingabe rot hinterlegt werden, dann wurden die förderfähigen Stunden entsprechend der Richtlinie reduziert. Die Reduzierung berechnet sich automatisch. </t>
    </r>
  </si>
  <si>
    <t>Qualitäts- stufe / Pauschale pro Std.</t>
  </si>
  <si>
    <r>
      <rPr>
        <b/>
        <sz val="11"/>
        <color rgb="FFFF0000"/>
        <rFont val="Arial"/>
        <family val="2"/>
      </rPr>
      <t>Bitte eintragen:</t>
    </r>
    <r>
      <rPr>
        <sz val="11"/>
        <rFont val="Arial"/>
        <family val="2"/>
      </rPr>
      <t xml:space="preserve"> </t>
    </r>
    <r>
      <rPr>
        <sz val="11"/>
        <color theme="1"/>
        <rFont val="Arial"/>
        <family val="2"/>
      </rPr>
      <t xml:space="preserve">Bitte tragen Sie hier den jeweiligen Monat und das Jahr (z.B.01/2020) ein, in dem die Stunden geleistet wurden. </t>
    </r>
  </si>
  <si>
    <r>
      <rPr>
        <b/>
        <sz val="11"/>
        <color rgb="FFFF0000"/>
        <rFont val="Arial"/>
        <family val="2"/>
      </rPr>
      <t xml:space="preserve">Bitte eintragen: </t>
    </r>
    <r>
      <rPr>
        <sz val="11"/>
        <color theme="1"/>
        <rFont val="Arial"/>
        <family val="2"/>
      </rPr>
      <t>Wenn ein/e Mitarbeiter/in in einem Monat in unterschiedlichen Teilbereichen (Projektentwicklung, Produktion oder Vertrieb) tätig war ist dies getrennt darzustellen. So kann es sein, dass die Projektstunden für einen Monat aufgrund der Zuordnung zu den Teilbereichen in 3 Zeilen dargestellt werden müssen.</t>
    </r>
  </si>
  <si>
    <r>
      <rPr>
        <b/>
        <sz val="11"/>
        <color rgb="FFFF0000"/>
        <rFont val="Arial"/>
        <family val="2"/>
      </rPr>
      <t xml:space="preserve">Bitte eintragen: </t>
    </r>
    <r>
      <rPr>
        <sz val="11"/>
        <color theme="1"/>
        <rFont val="Arial"/>
        <family val="2"/>
      </rPr>
      <t>Wenn ein/e Unternehmer/in in einem Monat in unterschiedlichen Teilbereichen (Projektentwicklung, Produktion oder Vertrieb) tätig war, ist dies getrennt darzustellen. So kann es sein, dass die Projektstunden für einen Monat bei Zuordnung zu allen 3 Teilbereichen in 3 Zeilen dargestellt werden müssen.</t>
    </r>
  </si>
  <si>
    <r>
      <rPr>
        <b/>
        <sz val="11"/>
        <color rgb="FFFF0000"/>
        <rFont val="Arial"/>
        <family val="2"/>
      </rPr>
      <t>Bitte eintragen:</t>
    </r>
    <r>
      <rPr>
        <sz val="11"/>
        <rFont val="Arial"/>
        <family val="2"/>
      </rPr>
      <t xml:space="preserve"> Investitionen müssen im Unternehmen inventarisiert werden und erhalten somit eine Inventar-Nr. </t>
    </r>
  </si>
  <si>
    <r>
      <rPr>
        <b/>
        <sz val="11"/>
        <color rgb="FFFF0000"/>
        <rFont val="Arial"/>
        <family val="2"/>
      </rPr>
      <t xml:space="preserve">Bitte eintragen: </t>
    </r>
    <r>
      <rPr>
        <sz val="11"/>
        <color theme="1"/>
        <rFont val="Arial"/>
        <family val="2"/>
      </rPr>
      <t xml:space="preserve"> Datum, an dem die Bestellung ausgelöst bzw. der Auftrag erteilt wurde. Dieses Datum ist </t>
    </r>
    <r>
      <rPr>
        <u/>
        <sz val="11"/>
        <color theme="1"/>
        <rFont val="Arial"/>
        <family val="2"/>
      </rPr>
      <t>nicht</t>
    </r>
    <r>
      <rPr>
        <sz val="11"/>
        <color theme="1"/>
        <rFont val="Arial"/>
        <family val="2"/>
      </rPr>
      <t xml:space="preserve"> immer gleich dem Rechnungsdatum.</t>
    </r>
  </si>
  <si>
    <r>
      <rPr>
        <b/>
        <sz val="11"/>
        <color rgb="FFFF0000"/>
        <rFont val="Arial"/>
        <family val="2"/>
      </rPr>
      <t xml:space="preserve">Bitte eintragen: </t>
    </r>
    <r>
      <rPr>
        <sz val="11"/>
        <color theme="1"/>
        <rFont val="Arial"/>
        <family val="2"/>
      </rPr>
      <t xml:space="preserve">Wenn Rechnungen Positionen aus unterschiedlichen Teilbereichen (Projektentwicklung, Produktion oder Vertrieb) enthalten, ist dies getrennt darzustellen. Werden in einer Rechnung unterschiedliche Teilbereiche bedient, so kann es sein, dass die Rechnung in drei Zeilen dargestellt werden muss. </t>
    </r>
  </si>
  <si>
    <r>
      <rPr>
        <b/>
        <sz val="11"/>
        <color rgb="FFFF0000"/>
        <rFont val="Arial"/>
        <family val="2"/>
      </rPr>
      <t xml:space="preserve">Bitte eintragen: </t>
    </r>
    <r>
      <rPr>
        <sz val="11"/>
        <rFont val="Arial"/>
        <family val="2"/>
      </rPr>
      <t xml:space="preserve">laufende Nr. des Beleges der vorliegenden Abrechnung. Bitte bei jeder Abrechnung nachgewiesener Ausgaben wieder mit der lfd. Nr.  1 beginnen. </t>
    </r>
  </si>
  <si>
    <r>
      <rPr>
        <b/>
        <sz val="11"/>
        <color rgb="FFFF0000"/>
        <rFont val="Arial"/>
        <family val="2"/>
      </rPr>
      <t xml:space="preserve">Bitte eintragen: </t>
    </r>
    <r>
      <rPr>
        <sz val="11"/>
        <color theme="1"/>
        <rFont val="Arial"/>
        <family val="2"/>
      </rPr>
      <t xml:space="preserve">Angabe des Lieferanten </t>
    </r>
    <r>
      <rPr>
        <u/>
        <sz val="11"/>
        <color theme="1"/>
        <rFont val="Arial"/>
        <family val="2"/>
      </rPr>
      <t>und</t>
    </r>
    <r>
      <rPr>
        <sz val="11"/>
        <color theme="1"/>
        <rFont val="Arial"/>
        <family val="2"/>
      </rPr>
      <t xml:space="preserve"> des Rechnungsgegenstandes bzw. der erhaltenen Leistung</t>
    </r>
  </si>
  <si>
    <t>TT.MM.JJJJ</t>
  </si>
  <si>
    <t>bitte in Spalte "J" einem Teilbereich zuordnen</t>
  </si>
  <si>
    <t>bitte in Spalte "M" einem Teilbereich zuordnen</t>
  </si>
  <si>
    <r>
      <rPr>
        <b/>
        <sz val="11"/>
        <color rgb="FFFF0000"/>
        <rFont val="Arial"/>
        <family val="2"/>
      </rPr>
      <t>Bitte eintragen:</t>
    </r>
    <r>
      <rPr>
        <sz val="11"/>
        <rFont val="Arial"/>
        <family val="2"/>
      </rPr>
      <t xml:space="preserve"> Hier ist die lfd. Nummer des jeweiligen Auszahlungsantrages einzutragen. In dem Feld dahinter wird das Datum des betreffenden Auszahlungsantrages eingetragen. </t>
    </r>
  </si>
  <si>
    <t xml:space="preserve">Felder berechnen sich selbst. </t>
  </si>
  <si>
    <r>
      <rPr>
        <b/>
        <sz val="11"/>
        <color rgb="FFFF0000"/>
        <rFont val="Arial"/>
        <family val="2"/>
      </rPr>
      <t xml:space="preserve">Bitte eintragen: </t>
    </r>
    <r>
      <rPr>
        <sz val="11"/>
        <color theme="1"/>
        <rFont val="Arial"/>
        <family val="2"/>
      </rPr>
      <t>Hier wird entsprechend der bewilligten Qualitätsstufen zwischen den pauschalen Stundensätzen EUR 13,-/18,- oder 24,- gewählt. Diese sind im Bescheid festgelegt bzw. müssen bei Personaländerungen genehmigt werden. Die Höhe der Pauschale ist abhängig von der Tätigkeit sowie Qualifikation des Personals. Erläuterungen finden Sie unter Ziffer 4 des Zuwendungsbescheides.</t>
    </r>
  </si>
  <si>
    <r>
      <rPr>
        <b/>
        <sz val="11"/>
        <color rgb="FFFF0000"/>
        <rFont val="Arial"/>
        <family val="2"/>
      </rPr>
      <t xml:space="preserve">Bitte eintragen: </t>
    </r>
    <r>
      <rPr>
        <sz val="11"/>
        <rFont val="Arial"/>
        <family val="2"/>
      </rPr>
      <t xml:space="preserve">Gemäß Ziffer 5.2.2.2.2 der RL darf der zeitliche Einsatz des/der Unternehmer/s/in maximal ein Drittel (hier 0,33) seiner/ihrer Gesamtarbeitszeit pro Monat betragen (bei Unternehmen mit höchstens fünf Mitarbeitenden maximal 75 v. H.) und reduziert sich anteilig, sofern eine Inhabertätigkeit gleichzeitig in mehreren Unternehmen besteht. Hier bitte den max. Einsatzanteil (0,33; 0,75) bzw. reduziert (0,165; 0,375) bei Tätigkeit in 2 Unternehmen gemäß Bewilligung eintragen. </t>
    </r>
  </si>
  <si>
    <r>
      <rPr>
        <b/>
        <sz val="11"/>
        <color rgb="FFFF0000"/>
        <rFont val="Arial"/>
        <family val="2"/>
      </rPr>
      <t xml:space="preserve">Bitte eintragen: </t>
    </r>
    <r>
      <rPr>
        <sz val="11"/>
        <color theme="1"/>
        <rFont val="Arial"/>
        <family val="2"/>
      </rPr>
      <t>Hier wird entsprechend der bewilligten Qualitätsstufen zwischen den pauschalen Stundenwerten EUR 7,49 / 11,01 oder 14,62 gewählt. Diese sind im Bescheid festgelegt bzw. müssen bei Personaländerungen genehmigt werden. Die Höhe der Pauschale ist abhängig von der Tätigkeit sowie Qualifikation des/der Unternehmer/s/in. Erläuterungen finden Sie unter Ziffer 4 des Zuwendungs-bescheides.</t>
    </r>
  </si>
  <si>
    <r>
      <t>Bitte eintragen</t>
    </r>
    <r>
      <rPr>
        <sz val="11"/>
        <rFont val="Arial"/>
        <family val="2"/>
      </rPr>
      <t xml:space="preserve">: Skonti und Boni sind nicht förderfähig. Auch wenn der Zuwendungsempfänger kein Gebrauch davon gemacht hat, sind diese Angaben auszuweisen und werden von den förderfähigen Ausgaben abgezogen. </t>
    </r>
  </si>
  <si>
    <r>
      <rPr>
        <b/>
        <sz val="11"/>
        <color theme="1"/>
        <rFont val="Arial"/>
        <family val="2"/>
      </rPr>
      <t>Feld berechnet sich selbst.</t>
    </r>
    <r>
      <rPr>
        <sz val="11"/>
        <color theme="1"/>
        <rFont val="Arial"/>
        <family val="2"/>
      </rPr>
      <t xml:space="preserve"> Der Überweisungsbetrag entspricht dem Zuschuss auf die hier abgerechneten / nachgewiesenen Ausgaben. Diese durch den Zuwendungsepmpfänger vorfinanzierten Ausgaben werden folglich anteilig, in Höhe der Förderquote, erstattet. </t>
    </r>
  </si>
  <si>
    <r>
      <t xml:space="preserve">Feld berechnet sich selbst: </t>
    </r>
    <r>
      <rPr>
        <sz val="11"/>
        <color theme="1"/>
        <rFont val="Arial"/>
        <family val="2"/>
      </rPr>
      <t>Produkt aus Stunden und dem pauschalen Stundensatz (Qualitätsstufe); Felder befüllen sich selbst entsprechend der Zuordnung zum jeweiligen Teilbereich.</t>
    </r>
  </si>
  <si>
    <t>*     Der zeitliche Einsatz des Unternehmers darf maximal ein Drittel seiner Gesamtarbeitszeit pro Monat betragen (bei Unternehmen mit  
       höchstens fünf Mitarbeitern maximal 75 v. H.) und reduziert sich anteilig, sofern eine Inhabertätigkeit gleichzeitig in mehreren Unternehmen besteht. 
       Fehlzeiten wie Urlaub und Krankheit werden nicht berücksichtigt.</t>
  </si>
  <si>
    <r>
      <rPr>
        <b/>
        <sz val="11"/>
        <color theme="1"/>
        <rFont val="Arial"/>
        <family val="2"/>
      </rPr>
      <t>Feld berechnet sich selbst.</t>
    </r>
    <r>
      <rPr>
        <sz val="11"/>
        <color theme="1"/>
        <rFont val="Arial"/>
        <family val="2"/>
      </rPr>
      <t xml:space="preserve"> Überträgt die Angaben aus dem Register "Gesamtübersicht".</t>
    </r>
  </si>
  <si>
    <t xml:space="preserve">*    Für ein Jahr sind höchstens 1.840 Jahresarbeitsstunden oder 11 Monate je Beschäftigtem anrechenbar. Fehlzeiten wie Urlaub und Krankheit werden nicht berücksichtigt.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</si>
</sst>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_ ;\-#,##0.00\ "/>
    <numFmt numFmtId="165" formatCode="0.000"/>
    <numFmt numFmtId="166" formatCode="#,##0.000"/>
    <numFmt numFmtId="167" formatCode="mm\/yyyy"/>
  </numFmts>
  <fonts count="46"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b/>
      <sz val="10"/>
      <color theme="1"/>
      <name val="Arial"/>
      <family val="2"/>
    </font>
    <font>
      <b/>
      <sz val="9"/>
      <color theme="1"/>
      <name val="Arial"/>
      <family val="2"/>
    </font>
    <font>
      <b/>
      <sz val="12"/>
      <color theme="1"/>
      <name val="Arial"/>
      <family val="2"/>
    </font>
    <font>
      <sz val="8"/>
      <color theme="1"/>
      <name val="Arial"/>
      <family val="2"/>
    </font>
    <font>
      <b/>
      <sz val="8"/>
      <color theme="1"/>
      <name val="Arial"/>
      <family val="2"/>
    </font>
    <font>
      <i/>
      <u/>
      <sz val="8"/>
      <color theme="1"/>
      <name val="Arial"/>
      <family val="2"/>
    </font>
    <font>
      <i/>
      <sz val="8"/>
      <color theme="1"/>
      <name val="Arial"/>
      <family val="2"/>
    </font>
    <font>
      <b/>
      <sz val="12"/>
      <name val="Arial"/>
      <family val="2"/>
    </font>
    <font>
      <sz val="10"/>
      <name val="Arial"/>
      <family val="2"/>
    </font>
    <font>
      <i/>
      <sz val="10"/>
      <name val="Arial"/>
      <family val="2"/>
    </font>
    <font>
      <b/>
      <sz val="11"/>
      <name val="Arial"/>
      <family val="2"/>
    </font>
    <font>
      <sz val="9"/>
      <color theme="1"/>
      <name val="Arial"/>
      <family val="2"/>
    </font>
    <font>
      <b/>
      <i/>
      <sz val="8"/>
      <name val="Arial"/>
      <family val="2"/>
    </font>
    <font>
      <sz val="9"/>
      <name val="Arial"/>
      <family val="2"/>
    </font>
    <font>
      <b/>
      <sz val="9"/>
      <name val="Arial"/>
      <family val="2"/>
    </font>
    <font>
      <b/>
      <sz val="11"/>
      <color theme="1"/>
      <name val="Arial"/>
      <family val="2"/>
    </font>
    <font>
      <sz val="11"/>
      <name val="Arial"/>
      <family val="2"/>
    </font>
    <font>
      <sz val="11"/>
      <color theme="1"/>
      <name val="Arial"/>
      <family val="2"/>
    </font>
    <font>
      <b/>
      <sz val="14"/>
      <color theme="1"/>
      <name val="Arial"/>
      <family val="2"/>
    </font>
    <font>
      <u/>
      <sz val="11"/>
      <color theme="1"/>
      <name val="Arial"/>
      <family val="2"/>
    </font>
    <font>
      <b/>
      <i/>
      <sz val="10"/>
      <name val="Arial"/>
      <family val="2"/>
    </font>
    <font>
      <b/>
      <i/>
      <sz val="11"/>
      <name val="Arial"/>
      <family val="2"/>
    </font>
    <font>
      <b/>
      <u/>
      <sz val="11"/>
      <color rgb="FFFF0000"/>
      <name val="Arial"/>
      <family val="2"/>
    </font>
    <font>
      <sz val="11"/>
      <color rgb="FFFF0000"/>
      <name val="Arial"/>
      <family val="2"/>
    </font>
    <font>
      <b/>
      <i/>
      <sz val="9"/>
      <color theme="1"/>
      <name val="Arial"/>
      <family val="2"/>
    </font>
    <font>
      <sz val="11"/>
      <color theme="1"/>
      <name val="Calibri"/>
      <family val="2"/>
      <scheme val="minor"/>
    </font>
    <font>
      <b/>
      <i/>
      <sz val="12"/>
      <color rgb="FFFF0000"/>
      <name val="Arial"/>
      <family val="2"/>
    </font>
    <font>
      <sz val="8"/>
      <name val="Arial"/>
      <family val="2"/>
    </font>
    <font>
      <b/>
      <sz val="11"/>
      <color rgb="FFFF0000"/>
      <name val="Arial"/>
      <family val="2"/>
    </font>
    <font>
      <b/>
      <u/>
      <sz val="12"/>
      <color theme="1"/>
      <name val="Arial"/>
      <family val="2"/>
    </font>
    <font>
      <b/>
      <i/>
      <sz val="8"/>
      <color rgb="FFFF0000"/>
      <name val="Arial"/>
      <family val="2"/>
    </font>
    <font>
      <b/>
      <u/>
      <sz val="12"/>
      <name val="Arial"/>
      <family val="2"/>
    </font>
    <font>
      <b/>
      <u/>
      <sz val="12"/>
      <name val="Calibri"/>
      <family val="2"/>
      <scheme val="minor"/>
    </font>
    <font>
      <b/>
      <u/>
      <sz val="11"/>
      <color theme="1"/>
      <name val="Arial"/>
      <family val="2"/>
    </font>
    <font>
      <b/>
      <sz val="8"/>
      <name val="Arial"/>
      <family val="2"/>
    </font>
    <font>
      <b/>
      <i/>
      <sz val="11"/>
      <color rgb="FFFF0000"/>
      <name val="Arial"/>
      <family val="2"/>
    </font>
    <font>
      <sz val="11"/>
      <name val="Calibri"/>
      <family val="2"/>
      <scheme val="minor"/>
    </font>
    <font>
      <b/>
      <sz val="8"/>
      <color indexed="81"/>
      <name val="Segoe UI"/>
      <family val="2"/>
    </font>
    <font>
      <sz val="8"/>
      <color indexed="81"/>
      <name val="Segoe UI"/>
      <family val="2"/>
    </font>
    <font>
      <b/>
      <i/>
      <sz val="11"/>
      <color theme="1"/>
      <name val="Arial"/>
      <family val="2"/>
    </font>
    <font>
      <sz val="11"/>
      <color theme="0"/>
      <name val="Calibri"/>
      <family val="2"/>
      <scheme val="minor"/>
    </font>
  </fonts>
  <fills count="5">
    <fill>
      <patternFill patternType="none"/>
    </fill>
    <fill>
      <patternFill patternType="gray125"/>
    </fill>
    <fill>
      <patternFill patternType="solid">
        <fgColor rgb="FFFFFFC6"/>
        <bgColor indexed="64"/>
      </patternFill>
    </fill>
    <fill>
      <patternFill patternType="solid">
        <fgColor rgb="FFFFFFCC"/>
        <bgColor indexed="64"/>
      </patternFill>
    </fill>
    <fill>
      <patternFill patternType="solid">
        <fgColor theme="6" tint="0.59999389629810485"/>
        <bgColor indexed="64"/>
      </patternFill>
    </fill>
  </fills>
  <borders count="7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right/>
      <top style="thin">
        <color indexed="64"/>
      </top>
      <bottom/>
      <diagonal/>
    </border>
    <border>
      <left style="thin">
        <color indexed="64"/>
      </left>
      <right style="medium">
        <color indexed="64"/>
      </right>
      <top/>
      <bottom style="medium">
        <color indexed="64"/>
      </bottom>
      <diagonal/>
    </border>
  </borders>
  <cellStyleXfs count="5">
    <xf numFmtId="0" fontId="0" fillId="0" borderId="0"/>
    <xf numFmtId="0" fontId="13" fillId="0" borderId="0"/>
    <xf numFmtId="0" fontId="13" fillId="0" borderId="0"/>
    <xf numFmtId="9" fontId="13" fillId="0" borderId="0" applyFont="0" applyFill="0" applyBorder="0" applyAlignment="0" applyProtection="0"/>
    <xf numFmtId="9" fontId="30" fillId="0" borderId="0" applyFont="0" applyFill="0" applyBorder="0" applyAlignment="0" applyProtection="0"/>
  </cellStyleXfs>
  <cellXfs count="453">
    <xf numFmtId="0" fontId="0" fillId="0" borderId="0" xfId="0"/>
    <xf numFmtId="0" fontId="15" fillId="0" borderId="0" xfId="0" applyFont="1" applyAlignment="1" applyProtection="1">
      <alignment horizontal="right"/>
    </xf>
    <xf numFmtId="0" fontId="12" fillId="0" borderId="0" xfId="0" applyFont="1" applyAlignment="1" applyProtection="1"/>
    <xf numFmtId="0" fontId="15" fillId="0" borderId="0" xfId="0" applyNumberFormat="1" applyFont="1" applyFill="1" applyBorder="1" applyAlignment="1" applyProtection="1">
      <alignment horizontal="center"/>
    </xf>
    <xf numFmtId="0" fontId="12" fillId="0" borderId="0" xfId="0" applyFont="1" applyFill="1" applyAlignment="1" applyProtection="1"/>
    <xf numFmtId="14" fontId="12" fillId="0" borderId="0" xfId="0" applyNumberFormat="1" applyFont="1" applyFill="1" applyAlignment="1" applyProtection="1"/>
    <xf numFmtId="0" fontId="15" fillId="0" borderId="0" xfId="0" applyFont="1" applyAlignment="1" applyProtection="1">
      <alignment horizontal="left"/>
    </xf>
    <xf numFmtId="0" fontId="12" fillId="0" borderId="0" xfId="0" applyFont="1" applyFill="1" applyAlignment="1" applyProtection="1">
      <alignment horizontal="right"/>
    </xf>
    <xf numFmtId="0" fontId="14" fillId="3" borderId="5" xfId="2" applyFont="1" applyFill="1" applyBorder="1" applyProtection="1"/>
    <xf numFmtId="0" fontId="14" fillId="3" borderId="7" xfId="2" applyFont="1" applyFill="1" applyBorder="1" applyProtection="1"/>
    <xf numFmtId="0" fontId="19" fillId="0" borderId="27" xfId="0" applyNumberFormat="1" applyFont="1" applyFill="1" applyBorder="1" applyAlignment="1" applyProtection="1">
      <alignment horizontal="center"/>
      <protection locked="0"/>
    </xf>
    <xf numFmtId="0" fontId="19" fillId="0" borderId="28" xfId="0" applyNumberFormat="1" applyFont="1" applyFill="1" applyBorder="1" applyAlignment="1" applyProtection="1">
      <alignment horizontal="center"/>
      <protection locked="0"/>
    </xf>
    <xf numFmtId="4" fontId="18" fillId="2" borderId="3" xfId="0" applyNumberFormat="1" applyFont="1" applyFill="1" applyBorder="1" applyAlignment="1" applyProtection="1">
      <alignment horizontal="right"/>
      <protection locked="0"/>
    </xf>
    <xf numFmtId="4" fontId="18" fillId="2" borderId="14" xfId="0" applyNumberFormat="1" applyFont="1" applyFill="1" applyBorder="1" applyAlignment="1" applyProtection="1">
      <alignment horizontal="right"/>
      <protection locked="0"/>
    </xf>
    <xf numFmtId="10" fontId="18" fillId="0" borderId="5" xfId="0" applyNumberFormat="1" applyFont="1" applyFill="1" applyBorder="1" applyAlignment="1" applyProtection="1">
      <alignment horizontal="center"/>
      <protection locked="0"/>
    </xf>
    <xf numFmtId="10" fontId="18" fillId="0" borderId="7" xfId="0" applyNumberFormat="1" applyFont="1" applyFill="1" applyBorder="1" applyAlignment="1" applyProtection="1">
      <alignment horizontal="center"/>
      <protection locked="0"/>
    </xf>
    <xf numFmtId="10" fontId="18" fillId="0" borderId="3" xfId="0" applyNumberFormat="1" applyFont="1" applyFill="1" applyBorder="1" applyAlignment="1" applyProtection="1">
      <alignment horizontal="center"/>
      <protection locked="0"/>
    </xf>
    <xf numFmtId="0" fontId="26" fillId="3" borderId="3" xfId="2" applyFont="1" applyFill="1" applyBorder="1" applyProtection="1"/>
    <xf numFmtId="0" fontId="22" fillId="0" borderId="0" xfId="0" applyFont="1" applyProtection="1"/>
    <xf numFmtId="10" fontId="19" fillId="2" borderId="3" xfId="0" applyNumberFormat="1" applyFont="1" applyFill="1" applyBorder="1" applyAlignment="1" applyProtection="1">
      <alignment horizontal="center"/>
      <protection locked="0"/>
    </xf>
    <xf numFmtId="4" fontId="18" fillId="2" borderId="9" xfId="0" applyNumberFormat="1" applyFont="1" applyFill="1" applyBorder="1" applyAlignment="1" applyProtection="1">
      <alignment horizontal="right"/>
      <protection locked="0"/>
    </xf>
    <xf numFmtId="14" fontId="15" fillId="2" borderId="3" xfId="0" applyNumberFormat="1" applyFont="1" applyFill="1" applyBorder="1" applyAlignment="1" applyProtection="1">
      <alignment horizontal="center"/>
      <protection locked="0"/>
    </xf>
    <xf numFmtId="1" fontId="15" fillId="2" borderId="3" xfId="0" applyNumberFormat="1" applyFont="1" applyFill="1" applyBorder="1" applyAlignment="1" applyProtection="1">
      <alignment horizontal="center"/>
      <protection locked="0"/>
    </xf>
    <xf numFmtId="0" fontId="25" fillId="3" borderId="0" xfId="2" applyFont="1" applyFill="1" applyBorder="1" applyProtection="1"/>
    <xf numFmtId="0" fontId="12" fillId="0" borderId="0" xfId="0" applyFont="1" applyFill="1" applyBorder="1" applyAlignment="1" applyProtection="1">
      <alignment horizontal="right"/>
    </xf>
    <xf numFmtId="4" fontId="21" fillId="2" borderId="60" xfId="0" applyNumberFormat="1" applyFont="1" applyFill="1" applyBorder="1" applyAlignment="1" applyProtection="1">
      <alignment horizontal="right"/>
      <protection locked="0"/>
    </xf>
    <xf numFmtId="0" fontId="22" fillId="0" borderId="0" xfId="0" applyFont="1" applyProtection="1">
      <protection locked="0"/>
    </xf>
    <xf numFmtId="0" fontId="0" fillId="0" borderId="0" xfId="0" applyBorder="1" applyProtection="1">
      <protection locked="0"/>
    </xf>
    <xf numFmtId="0" fontId="0" fillId="0" borderId="0" xfId="0" applyProtection="1">
      <protection locked="0"/>
    </xf>
    <xf numFmtId="14" fontId="12" fillId="0" borderId="0" xfId="0" applyNumberFormat="1" applyFont="1" applyFill="1" applyAlignment="1" applyProtection="1">
      <protection locked="0"/>
    </xf>
    <xf numFmtId="0" fontId="15" fillId="0" borderId="0" xfId="0" applyNumberFormat="1" applyFont="1" applyFill="1" applyBorder="1" applyAlignment="1" applyProtection="1">
      <alignment horizontal="center"/>
      <protection locked="0"/>
    </xf>
    <xf numFmtId="0" fontId="12" fillId="0" borderId="0" xfId="0" applyFont="1" applyFill="1" applyAlignment="1" applyProtection="1">
      <protection locked="0"/>
    </xf>
    <xf numFmtId="0" fontId="0" fillId="0" borderId="0" xfId="0" applyFill="1" applyProtection="1">
      <protection locked="0"/>
    </xf>
    <xf numFmtId="0" fontId="36" fillId="0" borderId="0" xfId="0" applyFont="1" applyAlignment="1" applyProtection="1">
      <alignment horizontal="center"/>
    </xf>
    <xf numFmtId="0" fontId="37" fillId="0" borderId="0" xfId="0" applyFont="1" applyAlignment="1" applyProtection="1">
      <alignment horizontal="center"/>
    </xf>
    <xf numFmtId="0" fontId="22" fillId="0" borderId="3" xfId="0" applyFont="1" applyBorder="1" applyProtection="1"/>
    <xf numFmtId="1" fontId="22" fillId="0" borderId="3" xfId="0" applyNumberFormat="1" applyFont="1" applyBorder="1" applyProtection="1"/>
    <xf numFmtId="14" fontId="22" fillId="0" borderId="3" xfId="0" applyNumberFormat="1" applyFont="1" applyBorder="1" applyProtection="1"/>
    <xf numFmtId="49" fontId="15" fillId="0" borderId="0" xfId="0" applyNumberFormat="1" applyFont="1" applyFill="1" applyBorder="1" applyAlignment="1" applyProtection="1">
      <alignment horizontal="center"/>
    </xf>
    <xf numFmtId="0" fontId="23" fillId="0" borderId="0" xfId="0" applyFont="1" applyBorder="1" applyAlignment="1" applyProtection="1"/>
    <xf numFmtId="0" fontId="22" fillId="0" borderId="0" xfId="0" applyFont="1" applyBorder="1" applyProtection="1"/>
    <xf numFmtId="0" fontId="20" fillId="0" borderId="0" xfId="0" applyFont="1" applyBorder="1" applyAlignment="1" applyProtection="1">
      <alignment wrapText="1"/>
    </xf>
    <xf numFmtId="0" fontId="22" fillId="0" borderId="0" xfId="0" applyFont="1" applyBorder="1" applyAlignment="1" applyProtection="1">
      <alignment wrapText="1"/>
    </xf>
    <xf numFmtId="0" fontId="15" fillId="0" borderId="0" xfId="0" applyFont="1" applyProtection="1">
      <protection locked="0"/>
    </xf>
    <xf numFmtId="0" fontId="21" fillId="0" borderId="0" xfId="0" applyFont="1" applyProtection="1">
      <protection locked="0"/>
    </xf>
    <xf numFmtId="0" fontId="15" fillId="0" borderId="0" xfId="0" applyFont="1" applyAlignment="1" applyProtection="1">
      <alignment horizontal="left"/>
      <protection locked="0"/>
    </xf>
    <xf numFmtId="0" fontId="20" fillId="0" borderId="0" xfId="0" applyFont="1" applyAlignment="1" applyProtection="1">
      <alignment horizontal="right"/>
      <protection locked="0"/>
    </xf>
    <xf numFmtId="0" fontId="15" fillId="0" borderId="0" xfId="0" applyFont="1" applyAlignment="1" applyProtection="1">
      <alignment horizontal="right"/>
      <protection locked="0"/>
    </xf>
    <xf numFmtId="0" fontId="15" fillId="0" borderId="0" xfId="0" applyFont="1" applyAlignment="1" applyProtection="1">
      <alignment horizontal="center"/>
      <protection locked="0"/>
    </xf>
    <xf numFmtId="0" fontId="22" fillId="0" borderId="0" xfId="0" applyFont="1" applyBorder="1" applyProtection="1">
      <protection locked="0"/>
    </xf>
    <xf numFmtId="0" fontId="15" fillId="0" borderId="0" xfId="0" applyFont="1" applyAlignment="1" applyProtection="1">
      <protection locked="0"/>
    </xf>
    <xf numFmtId="14" fontId="15" fillId="0" borderId="0" xfId="0" applyNumberFormat="1" applyFont="1" applyAlignment="1" applyProtection="1">
      <protection locked="0"/>
    </xf>
    <xf numFmtId="0" fontId="16" fillId="0" borderId="0" xfId="0" applyFont="1" applyBorder="1" applyProtection="1">
      <protection locked="0"/>
    </xf>
    <xf numFmtId="4" fontId="6" fillId="0" borderId="14" xfId="0" applyNumberFormat="1" applyFont="1" applyFill="1" applyBorder="1" applyAlignment="1" applyProtection="1">
      <alignment vertical="center" wrapText="1"/>
      <protection locked="0"/>
    </xf>
    <xf numFmtId="4" fontId="6" fillId="0" borderId="55" xfId="0" applyNumberFormat="1" applyFont="1" applyFill="1" applyBorder="1" applyAlignment="1" applyProtection="1">
      <alignment vertical="center" wrapText="1"/>
      <protection locked="0"/>
    </xf>
    <xf numFmtId="4" fontId="6" fillId="0" borderId="29" xfId="0" applyNumberFormat="1" applyFont="1" applyFill="1" applyBorder="1" applyAlignment="1" applyProtection="1">
      <alignment vertical="center" wrapText="1"/>
      <protection locked="0"/>
    </xf>
    <xf numFmtId="0" fontId="6" fillId="0" borderId="27" xfId="0" applyFont="1" applyFill="1" applyBorder="1" applyAlignment="1" applyProtection="1">
      <alignment vertical="center" wrapText="1"/>
      <protection locked="0"/>
    </xf>
    <xf numFmtId="0" fontId="16" fillId="0" borderId="27" xfId="0" applyFont="1" applyFill="1" applyBorder="1" applyProtection="1">
      <protection locked="0"/>
    </xf>
    <xf numFmtId="0" fontId="6" fillId="0" borderId="28" xfId="0" applyFont="1" applyFill="1" applyBorder="1" applyAlignment="1" applyProtection="1">
      <alignment vertical="center" wrapText="1"/>
      <protection locked="0"/>
    </xf>
    <xf numFmtId="0" fontId="6" fillId="0" borderId="14" xfId="0" applyFont="1" applyFill="1" applyBorder="1" applyAlignment="1" applyProtection="1">
      <alignment horizontal="center" vertical="center" wrapText="1"/>
      <protection locked="0"/>
    </xf>
    <xf numFmtId="0" fontId="6" fillId="0" borderId="55" xfId="0" applyFont="1" applyFill="1" applyBorder="1" applyAlignment="1" applyProtection="1">
      <alignment horizontal="center" vertical="center" wrapText="1"/>
      <protection locked="0"/>
    </xf>
    <xf numFmtId="0" fontId="6" fillId="0" borderId="29" xfId="0" applyFont="1" applyFill="1" applyBorder="1" applyAlignment="1" applyProtection="1">
      <alignment horizontal="center" vertical="center" wrapText="1"/>
      <protection locked="0"/>
    </xf>
    <xf numFmtId="0" fontId="6" fillId="0" borderId="28" xfId="0" applyFont="1" applyBorder="1" applyAlignment="1" applyProtection="1">
      <alignment vertical="center" wrapText="1"/>
      <protection locked="0"/>
    </xf>
    <xf numFmtId="4" fontId="6" fillId="0" borderId="28" xfId="0" applyNumberFormat="1" applyFont="1" applyFill="1" applyBorder="1" applyAlignment="1" applyProtection="1">
      <protection locked="0"/>
    </xf>
    <xf numFmtId="0" fontId="6" fillId="0" borderId="27" xfId="0" applyFont="1" applyFill="1" applyBorder="1" applyAlignment="1" applyProtection="1">
      <alignment horizontal="right" vertical="center" wrapText="1"/>
      <protection locked="0"/>
    </xf>
    <xf numFmtId="4" fontId="6" fillId="0" borderId="40" xfId="0" applyNumberFormat="1" applyFont="1" applyFill="1" applyBorder="1" applyAlignment="1" applyProtection="1">
      <alignment vertical="center" wrapText="1"/>
      <protection locked="0"/>
    </xf>
    <xf numFmtId="4" fontId="6" fillId="0" borderId="9" xfId="0" applyNumberFormat="1" applyFont="1" applyFill="1" applyBorder="1" applyAlignment="1" applyProtection="1">
      <alignment vertical="center" wrapText="1"/>
      <protection locked="0"/>
    </xf>
    <xf numFmtId="4" fontId="6" fillId="0" borderId="50" xfId="0" applyNumberFormat="1" applyFont="1" applyFill="1" applyBorder="1" applyAlignment="1" applyProtection="1">
      <alignment vertical="center" wrapText="1"/>
      <protection locked="0"/>
    </xf>
    <xf numFmtId="4" fontId="6" fillId="0" borderId="27" xfId="0" applyNumberFormat="1" applyFont="1" applyFill="1" applyBorder="1" applyAlignment="1" applyProtection="1">
      <protection locked="0"/>
    </xf>
    <xf numFmtId="4" fontId="16" fillId="0" borderId="0" xfId="0" applyNumberFormat="1" applyFont="1" applyBorder="1" applyProtection="1">
      <protection locked="0"/>
    </xf>
    <xf numFmtId="0" fontId="6" fillId="0" borderId="29" xfId="0" applyFont="1" applyFill="1" applyBorder="1" applyAlignment="1" applyProtection="1">
      <alignment horizontal="right" vertical="center" wrapText="1"/>
      <protection locked="0"/>
    </xf>
    <xf numFmtId="0" fontId="16" fillId="0" borderId="0" xfId="0" applyFont="1" applyBorder="1" applyAlignment="1" applyProtection="1">
      <protection locked="0"/>
    </xf>
    <xf numFmtId="0" fontId="16" fillId="0" borderId="0" xfId="0" applyFont="1" applyProtection="1">
      <protection locked="0"/>
    </xf>
    <xf numFmtId="0" fontId="6" fillId="0" borderId="29" xfId="0" applyFont="1" applyFill="1" applyBorder="1" applyAlignment="1" applyProtection="1">
      <alignment vertical="center" wrapText="1"/>
      <protection locked="0"/>
    </xf>
    <xf numFmtId="0" fontId="6" fillId="0" borderId="53" xfId="0" applyFont="1" applyFill="1" applyBorder="1" applyAlignment="1" applyProtection="1">
      <alignment horizontal="center" vertical="center" wrapText="1"/>
      <protection locked="0"/>
    </xf>
    <xf numFmtId="0" fontId="6" fillId="0" borderId="54" xfId="0" applyFont="1" applyFill="1" applyBorder="1" applyAlignment="1" applyProtection="1">
      <alignment horizontal="center" vertical="center" wrapText="1"/>
      <protection locked="0"/>
    </xf>
    <xf numFmtId="0" fontId="6" fillId="0" borderId="27" xfId="0" applyFont="1" applyBorder="1" applyAlignment="1" applyProtection="1">
      <alignment vertical="center" wrapText="1"/>
      <protection locked="0"/>
    </xf>
    <xf numFmtId="0" fontId="6" fillId="0" borderId="29" xfId="0" applyFont="1" applyBorder="1" applyAlignment="1" applyProtection="1">
      <alignment vertical="center" wrapText="1"/>
      <protection locked="0"/>
    </xf>
    <xf numFmtId="4" fontId="6" fillId="0" borderId="29" xfId="0" applyNumberFormat="1" applyFont="1" applyFill="1" applyBorder="1" applyAlignment="1" applyProtection="1">
      <protection locked="0"/>
    </xf>
    <xf numFmtId="4" fontId="6" fillId="0" borderId="53" xfId="0" applyNumberFormat="1" applyFont="1" applyFill="1" applyBorder="1" applyAlignment="1" applyProtection="1">
      <alignment vertical="center" wrapText="1"/>
      <protection locked="0"/>
    </xf>
    <xf numFmtId="0" fontId="6" fillId="0" borderId="2" xfId="0" applyFont="1" applyFill="1" applyBorder="1" applyAlignment="1" applyProtection="1">
      <alignment horizontal="right" vertical="center" wrapText="1"/>
      <protection locked="0"/>
    </xf>
    <xf numFmtId="4" fontId="6" fillId="0" borderId="56" xfId="0" applyNumberFormat="1" applyFont="1" applyFill="1" applyBorder="1" applyAlignment="1" applyProtection="1">
      <alignment vertical="center" wrapText="1"/>
      <protection locked="0"/>
    </xf>
    <xf numFmtId="4" fontId="6" fillId="0" borderId="42" xfId="0" applyNumberFormat="1" applyFont="1" applyFill="1" applyBorder="1" applyAlignment="1" applyProtection="1">
      <alignment vertical="center" wrapText="1"/>
      <protection locked="0"/>
    </xf>
    <xf numFmtId="4" fontId="6" fillId="0" borderId="36" xfId="0" applyNumberFormat="1" applyFont="1" applyFill="1" applyBorder="1" applyAlignment="1" applyProtection="1">
      <alignment vertical="center" wrapText="1"/>
      <protection locked="0"/>
    </xf>
    <xf numFmtId="4" fontId="6" fillId="0" borderId="2" xfId="0" applyNumberFormat="1" applyFont="1" applyFill="1" applyBorder="1" applyAlignment="1" applyProtection="1">
      <alignment vertical="center" wrapText="1"/>
      <protection locked="0"/>
    </xf>
    <xf numFmtId="0" fontId="21" fillId="0" borderId="0" xfId="0" applyFont="1" applyAlignment="1" applyProtection="1">
      <alignment horizontal="right" vertical="top"/>
      <protection locked="0"/>
    </xf>
    <xf numFmtId="0" fontId="26" fillId="0" borderId="0" xfId="0" applyFont="1" applyProtection="1"/>
    <xf numFmtId="0" fontId="6" fillId="0" borderId="37" xfId="0" applyFont="1" applyFill="1" applyBorder="1" applyAlignment="1" applyProtection="1">
      <alignment vertical="center" wrapText="1"/>
    </xf>
    <xf numFmtId="0" fontId="16" fillId="0" borderId="39" xfId="0" applyFont="1" applyFill="1" applyBorder="1" applyProtection="1"/>
    <xf numFmtId="0" fontId="6" fillId="0" borderId="11" xfId="0" applyFont="1" applyFill="1" applyBorder="1" applyAlignment="1" applyProtection="1">
      <alignment vertical="center" wrapText="1"/>
    </xf>
    <xf numFmtId="0" fontId="6" fillId="0" borderId="51" xfId="0" applyFont="1" applyFill="1" applyBorder="1" applyAlignment="1" applyProtection="1">
      <alignment vertical="center" wrapText="1"/>
    </xf>
    <xf numFmtId="0" fontId="6" fillId="0" borderId="8" xfId="0" applyFont="1" applyFill="1" applyBorder="1" applyAlignment="1" applyProtection="1">
      <alignment vertical="center" wrapText="1"/>
    </xf>
    <xf numFmtId="0" fontId="6" fillId="0" borderId="11" xfId="0" applyFont="1" applyBorder="1" applyAlignment="1" applyProtection="1">
      <alignment vertical="center" wrapText="1"/>
    </xf>
    <xf numFmtId="0" fontId="6" fillId="0" borderId="13" xfId="0" applyFont="1" applyBorder="1" applyAlignment="1" applyProtection="1">
      <alignment vertical="center" wrapText="1"/>
    </xf>
    <xf numFmtId="0" fontId="6" fillId="0" borderId="37"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6" fillId="0" borderId="47" xfId="0" applyFont="1" applyFill="1" applyBorder="1" applyAlignment="1" applyProtection="1">
      <alignment horizontal="center" vertical="center" wrapText="1"/>
    </xf>
    <xf numFmtId="0" fontId="6" fillId="0" borderId="52" xfId="0" applyFont="1" applyFill="1" applyBorder="1" applyAlignment="1" applyProtection="1">
      <alignment horizontal="center" vertical="center" wrapText="1"/>
    </xf>
    <xf numFmtId="0" fontId="19" fillId="0" borderId="12" xfId="0" applyNumberFormat="1" applyFont="1" applyFill="1" applyBorder="1" applyAlignment="1" applyProtection="1">
      <alignment horizontal="center"/>
    </xf>
    <xf numFmtId="4" fontId="6" fillId="0" borderId="10" xfId="0" applyNumberFormat="1" applyFont="1" applyFill="1" applyBorder="1" applyAlignment="1" applyProtection="1"/>
    <xf numFmtId="4" fontId="6" fillId="0" borderId="12" xfId="0" applyNumberFormat="1" applyFont="1" applyFill="1" applyBorder="1" applyAlignment="1" applyProtection="1"/>
    <xf numFmtId="4" fontId="6" fillId="0" borderId="15" xfId="0" applyNumberFormat="1" applyFont="1" applyFill="1" applyBorder="1" applyAlignment="1" applyProtection="1"/>
    <xf numFmtId="4" fontId="6" fillId="0" borderId="39" xfId="0" applyNumberFormat="1" applyFont="1" applyFill="1" applyBorder="1" applyAlignment="1" applyProtection="1"/>
    <xf numFmtId="4" fontId="6" fillId="0" borderId="29" xfId="0" applyNumberFormat="1" applyFont="1" applyFill="1" applyBorder="1" applyAlignment="1" applyProtection="1">
      <alignment vertical="center" wrapText="1"/>
    </xf>
    <xf numFmtId="4" fontId="16" fillId="0" borderId="38" xfId="0" applyNumberFormat="1" applyFont="1" applyFill="1" applyBorder="1" applyAlignment="1" applyProtection="1">
      <alignment horizontal="right" vertical="center" wrapText="1"/>
    </xf>
    <xf numFmtId="4" fontId="6" fillId="0" borderId="14" xfId="0" applyNumberFormat="1" applyFont="1" applyFill="1" applyBorder="1" applyAlignment="1" applyProtection="1">
      <alignment vertical="center" wrapText="1"/>
    </xf>
    <xf numFmtId="4" fontId="6" fillId="0" borderId="55" xfId="0" applyNumberFormat="1" applyFont="1" applyFill="1" applyBorder="1" applyAlignment="1" applyProtection="1">
      <alignment vertical="center" wrapText="1"/>
    </xf>
    <xf numFmtId="0" fontId="6" fillId="0" borderId="27" xfId="0" applyFont="1" applyFill="1" applyBorder="1" applyAlignment="1" applyProtection="1">
      <alignment vertical="center" wrapText="1"/>
    </xf>
    <xf numFmtId="0" fontId="16" fillId="0" borderId="27" xfId="0" applyFont="1" applyFill="1" applyBorder="1" applyProtection="1"/>
    <xf numFmtId="0" fontId="6" fillId="0" borderId="28" xfId="0" applyFont="1" applyFill="1" applyBorder="1" applyAlignment="1" applyProtection="1">
      <alignment vertical="center" wrapText="1"/>
    </xf>
    <xf numFmtId="10" fontId="18" fillId="0" borderId="11" xfId="0" applyNumberFormat="1" applyFont="1" applyFill="1" applyBorder="1" applyAlignment="1" applyProtection="1">
      <alignment horizontal="center"/>
    </xf>
    <xf numFmtId="10" fontId="18" fillId="0" borderId="3" xfId="0" applyNumberFormat="1" applyFont="1" applyFill="1" applyBorder="1" applyAlignment="1" applyProtection="1">
      <alignment horizontal="center"/>
    </xf>
    <xf numFmtId="10" fontId="18" fillId="0" borderId="5" xfId="0" applyNumberFormat="1" applyFont="1" applyFill="1" applyBorder="1" applyAlignment="1" applyProtection="1">
      <alignment horizontal="center"/>
    </xf>
    <xf numFmtId="0" fontId="18" fillId="0" borderId="28" xfId="0" applyNumberFormat="1" applyFont="1" applyFill="1" applyBorder="1" applyAlignment="1" applyProtection="1">
      <alignment horizontal="center"/>
    </xf>
    <xf numFmtId="0" fontId="6" fillId="0" borderId="13"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55" xfId="0" applyFont="1" applyFill="1" applyBorder="1" applyAlignment="1" applyProtection="1">
      <alignment horizontal="center" vertical="center" wrapText="1"/>
    </xf>
    <xf numFmtId="0" fontId="6" fillId="0" borderId="29" xfId="0" applyFont="1" applyFill="1" applyBorder="1" applyAlignment="1" applyProtection="1">
      <alignment horizontal="center" vertical="center" wrapText="1"/>
    </xf>
    <xf numFmtId="0" fontId="6" fillId="0" borderId="28" xfId="0" applyFont="1" applyBorder="1" applyAlignment="1" applyProtection="1">
      <alignment vertical="center" wrapText="1"/>
    </xf>
    <xf numFmtId="4" fontId="16" fillId="0" borderId="45" xfId="0" applyNumberFormat="1" applyFont="1" applyFill="1" applyBorder="1" applyAlignment="1" applyProtection="1">
      <alignment vertical="center" wrapText="1"/>
    </xf>
    <xf numFmtId="4" fontId="16" fillId="0" borderId="38" xfId="0" applyNumberFormat="1" applyFont="1" applyFill="1" applyBorder="1" applyAlignment="1" applyProtection="1">
      <alignment vertical="center" wrapText="1"/>
    </xf>
    <xf numFmtId="4" fontId="16" fillId="0" borderId="44" xfId="0" applyNumberFormat="1" applyFont="1" applyFill="1" applyBorder="1" applyAlignment="1" applyProtection="1">
      <alignment vertical="center" wrapText="1"/>
    </xf>
    <xf numFmtId="4" fontId="6" fillId="0" borderId="43" xfId="0" applyNumberFormat="1" applyFont="1" applyFill="1" applyBorder="1" applyAlignment="1" applyProtection="1"/>
    <xf numFmtId="4" fontId="16" fillId="0" borderId="7" xfId="0" applyNumberFormat="1" applyFont="1" applyFill="1" applyBorder="1" applyAlignment="1" applyProtection="1">
      <alignment vertical="center" wrapText="1"/>
    </xf>
    <xf numFmtId="4" fontId="16" fillId="0" borderId="3" xfId="0" applyNumberFormat="1" applyFont="1" applyFill="1" applyBorder="1" applyAlignment="1" applyProtection="1">
      <alignment vertical="center" wrapText="1"/>
    </xf>
    <xf numFmtId="4" fontId="16" fillId="0" borderId="5" xfId="0" applyNumberFormat="1" applyFont="1" applyFill="1" applyBorder="1" applyAlignment="1" applyProtection="1">
      <alignment vertical="center" wrapText="1"/>
    </xf>
    <xf numFmtId="4" fontId="6" fillId="0" borderId="28" xfId="0" applyNumberFormat="1" applyFont="1" applyFill="1" applyBorder="1" applyAlignment="1" applyProtection="1"/>
    <xf numFmtId="0" fontId="6" fillId="0" borderId="54" xfId="0" applyFont="1" applyBorder="1" applyAlignment="1" applyProtection="1">
      <alignment vertical="center" wrapText="1"/>
    </xf>
    <xf numFmtId="4" fontId="16" fillId="0" borderId="41" xfId="0" applyNumberFormat="1" applyFont="1" applyFill="1" applyBorder="1" applyAlignment="1" applyProtection="1">
      <alignment vertical="center" wrapText="1"/>
    </xf>
    <xf numFmtId="4" fontId="16" fillId="0" borderId="47" xfId="0" applyNumberFormat="1" applyFont="1" applyFill="1" applyBorder="1" applyAlignment="1" applyProtection="1">
      <alignment vertical="center" wrapText="1"/>
    </xf>
    <xf numFmtId="4" fontId="16" fillId="0" borderId="48" xfId="0" applyNumberFormat="1" applyFont="1" applyFill="1" applyBorder="1" applyAlignment="1" applyProtection="1">
      <alignment vertical="center" wrapText="1"/>
    </xf>
    <xf numFmtId="4" fontId="6" fillId="0" borderId="54" xfId="0" applyNumberFormat="1" applyFont="1" applyFill="1" applyBorder="1" applyAlignment="1" applyProtection="1"/>
    <xf numFmtId="0" fontId="6" fillId="0" borderId="27" xfId="0" applyFont="1" applyFill="1" applyBorder="1" applyAlignment="1" applyProtection="1">
      <alignment horizontal="right" vertical="center" wrapText="1"/>
    </xf>
    <xf numFmtId="4" fontId="6" fillId="0" borderId="40" xfId="0" applyNumberFormat="1" applyFont="1" applyFill="1" applyBorder="1" applyAlignment="1" applyProtection="1">
      <alignment vertical="center" wrapText="1"/>
    </xf>
    <xf numFmtId="4" fontId="6" fillId="0" borderId="9" xfId="0" applyNumberFormat="1" applyFont="1" applyFill="1" applyBorder="1" applyAlignment="1" applyProtection="1">
      <alignment vertical="center" wrapText="1"/>
    </xf>
    <xf numFmtId="4" fontId="6" fillId="0" borderId="50" xfId="0" applyNumberFormat="1" applyFont="1" applyFill="1" applyBorder="1" applyAlignment="1" applyProtection="1">
      <alignment vertical="center" wrapText="1"/>
    </xf>
    <xf numFmtId="4" fontId="6" fillId="0" borderId="27" xfId="0" applyNumberFormat="1" applyFont="1" applyFill="1" applyBorder="1" applyAlignment="1" applyProtection="1"/>
    <xf numFmtId="0" fontId="6" fillId="0" borderId="29" xfId="0" applyFont="1" applyFill="1" applyBorder="1" applyAlignment="1" applyProtection="1">
      <alignment horizontal="right" vertical="center" wrapText="1"/>
    </xf>
    <xf numFmtId="0" fontId="12" fillId="0" borderId="0" xfId="0" applyFont="1" applyAlignment="1" applyProtection="1">
      <protection locked="0"/>
    </xf>
    <xf numFmtId="0" fontId="14" fillId="3" borderId="5" xfId="2" applyFont="1" applyFill="1" applyBorder="1" applyProtection="1">
      <protection locked="0"/>
    </xf>
    <xf numFmtId="0" fontId="14" fillId="3" borderId="7" xfId="2" applyFont="1" applyFill="1" applyBorder="1" applyProtection="1">
      <protection locked="0"/>
    </xf>
    <xf numFmtId="0" fontId="9" fillId="0" borderId="18" xfId="0" applyFont="1" applyBorder="1" applyAlignment="1" applyProtection="1">
      <alignment horizontal="center" wrapText="1"/>
      <protection locked="0"/>
    </xf>
    <xf numFmtId="0" fontId="9" fillId="0" borderId="20" xfId="0" applyFont="1" applyBorder="1" applyAlignment="1" applyProtection="1">
      <alignment horizontal="center" wrapText="1"/>
      <protection locked="0"/>
    </xf>
    <xf numFmtId="0" fontId="22" fillId="0" borderId="0" xfId="0" applyFont="1" applyBorder="1" applyAlignment="1" applyProtection="1">
      <protection locked="0"/>
    </xf>
    <xf numFmtId="0" fontId="9" fillId="0" borderId="21" xfId="0" applyFont="1" applyBorder="1" applyAlignment="1" applyProtection="1">
      <alignment horizontal="center" vertical="center" wrapText="1"/>
      <protection locked="0"/>
    </xf>
    <xf numFmtId="0" fontId="9" fillId="0" borderId="22" xfId="0" applyFont="1" applyBorder="1" applyAlignment="1" applyProtection="1">
      <alignment horizontal="center" vertical="center" wrapText="1"/>
      <protection locked="0"/>
    </xf>
    <xf numFmtId="0" fontId="8" fillId="0" borderId="22" xfId="0" applyFont="1" applyBorder="1" applyAlignment="1" applyProtection="1">
      <alignment horizontal="center" vertical="center" wrapText="1"/>
      <protection locked="0"/>
    </xf>
    <xf numFmtId="0" fontId="8" fillId="0" borderId="23" xfId="0" applyFont="1" applyBorder="1" applyAlignment="1" applyProtection="1">
      <alignment horizontal="center" vertical="center" wrapText="1"/>
      <protection locked="0"/>
    </xf>
    <xf numFmtId="0" fontId="16" fillId="2" borderId="8" xfId="0" applyFont="1" applyFill="1" applyBorder="1" applyAlignment="1" applyProtection="1">
      <alignment vertical="center" wrapText="1"/>
      <protection locked="0"/>
    </xf>
    <xf numFmtId="0" fontId="16" fillId="2" borderId="9" xfId="0" applyFont="1" applyFill="1" applyBorder="1" applyAlignment="1" applyProtection="1">
      <alignment vertical="center" wrapText="1"/>
      <protection locked="0"/>
    </xf>
    <xf numFmtId="4" fontId="16" fillId="2" borderId="9" xfId="0" applyNumberFormat="1" applyFont="1" applyFill="1" applyBorder="1" applyAlignment="1" applyProtection="1">
      <alignment vertical="center" wrapText="1"/>
      <protection locked="0"/>
    </xf>
    <xf numFmtId="0" fontId="16" fillId="2" borderId="11" xfId="0" applyFont="1" applyFill="1" applyBorder="1" applyAlignment="1" applyProtection="1">
      <alignment vertical="center" wrapText="1"/>
      <protection locked="0"/>
    </xf>
    <xf numFmtId="0" fontId="16" fillId="2" borderId="3" xfId="0" applyFont="1" applyFill="1" applyBorder="1" applyAlignment="1" applyProtection="1">
      <alignment vertical="center" wrapText="1"/>
      <protection locked="0"/>
    </xf>
    <xf numFmtId="4" fontId="16" fillId="2" borderId="3" xfId="0" applyNumberFormat="1" applyFont="1" applyFill="1" applyBorder="1" applyAlignment="1" applyProtection="1">
      <alignment vertical="center" wrapText="1"/>
      <protection locked="0"/>
    </xf>
    <xf numFmtId="4" fontId="8" fillId="2" borderId="12" xfId="0" applyNumberFormat="1" applyFont="1" applyFill="1" applyBorder="1" applyAlignment="1" applyProtection="1">
      <alignment vertical="center" wrapText="1"/>
      <protection locked="0"/>
    </xf>
    <xf numFmtId="0" fontId="16" fillId="2" borderId="13" xfId="0" applyFont="1" applyFill="1" applyBorder="1" applyAlignment="1" applyProtection="1">
      <alignment vertical="center" wrapText="1"/>
      <protection locked="0"/>
    </xf>
    <xf numFmtId="0" fontId="16" fillId="2" borderId="14" xfId="0" applyFont="1" applyFill="1" applyBorder="1" applyAlignment="1" applyProtection="1">
      <alignment vertical="center" wrapText="1"/>
      <protection locked="0"/>
    </xf>
    <xf numFmtId="4" fontId="16" fillId="2" borderId="14" xfId="0" applyNumberFormat="1" applyFont="1" applyFill="1" applyBorder="1" applyAlignment="1" applyProtection="1">
      <alignment vertical="center" wrapText="1"/>
      <protection locked="0"/>
    </xf>
    <xf numFmtId="0" fontId="7" fillId="0" borderId="0" xfId="0" applyFont="1" applyBorder="1" applyAlignment="1" applyProtection="1">
      <alignment vertical="center" wrapText="1"/>
      <protection locked="0"/>
    </xf>
    <xf numFmtId="0" fontId="5" fillId="0" borderId="0" xfId="0" applyFont="1" applyBorder="1" applyAlignment="1" applyProtection="1">
      <alignment vertical="center" wrapText="1"/>
      <protection locked="0"/>
    </xf>
    <xf numFmtId="4" fontId="5" fillId="0" borderId="0" xfId="0" applyNumberFormat="1" applyFont="1" applyFill="1" applyBorder="1" applyAlignment="1" applyProtection="1">
      <alignment vertical="center" wrapText="1"/>
      <protection locked="0"/>
    </xf>
    <xf numFmtId="0" fontId="22" fillId="0" borderId="0" xfId="0" applyFont="1" applyAlignment="1" applyProtection="1"/>
    <xf numFmtId="0" fontId="15" fillId="0" borderId="0" xfId="0" applyNumberFormat="1" applyFont="1" applyFill="1" applyBorder="1" applyAlignment="1" applyProtection="1">
      <alignment horizontal="left"/>
    </xf>
    <xf numFmtId="0" fontId="22" fillId="0" borderId="0" xfId="0" applyFont="1" applyBorder="1" applyAlignment="1" applyProtection="1">
      <alignment horizontal="left"/>
    </xf>
    <xf numFmtId="0" fontId="22" fillId="0" borderId="0" xfId="0" applyFont="1" applyFill="1" applyProtection="1"/>
    <xf numFmtId="49" fontId="15" fillId="0" borderId="0" xfId="0" applyNumberFormat="1" applyFont="1" applyFill="1" applyBorder="1" applyAlignment="1" applyProtection="1">
      <alignment horizontal="left"/>
    </xf>
    <xf numFmtId="0" fontId="9" fillId="0" borderId="46" xfId="0" applyFont="1" applyBorder="1" applyAlignment="1" applyProtection="1">
      <alignment horizontal="center" wrapText="1"/>
    </xf>
    <xf numFmtId="4" fontId="8" fillId="0" borderId="35" xfId="0" applyNumberFormat="1" applyFont="1" applyFill="1" applyBorder="1" applyAlignment="1" applyProtection="1">
      <alignment vertical="center" wrapText="1"/>
    </xf>
    <xf numFmtId="0" fontId="9" fillId="0" borderId="18" xfId="0" applyFont="1" applyBorder="1" applyAlignment="1" applyProtection="1">
      <alignment horizontal="center" wrapText="1"/>
    </xf>
    <xf numFmtId="0" fontId="9" fillId="0" borderId="19" xfId="0" applyFont="1" applyBorder="1" applyAlignment="1" applyProtection="1">
      <alignment horizontal="center" wrapText="1"/>
    </xf>
    <xf numFmtId="0" fontId="9" fillId="0" borderId="20" xfId="0" applyFont="1" applyBorder="1" applyAlignment="1" applyProtection="1">
      <alignment horizontal="center" wrapText="1"/>
    </xf>
    <xf numFmtId="0" fontId="9" fillId="0" borderId="21" xfId="0" applyFont="1" applyBorder="1" applyAlignment="1" applyProtection="1">
      <alignment horizontal="center" vertical="center" wrapText="1"/>
    </xf>
    <xf numFmtId="0" fontId="9" fillId="0" borderId="42" xfId="0" applyFont="1" applyBorder="1" applyAlignment="1" applyProtection="1">
      <alignment horizontal="center" vertical="center" wrapText="1"/>
    </xf>
    <xf numFmtId="0" fontId="9" fillId="0" borderId="23" xfId="0" applyFont="1" applyBorder="1" applyAlignment="1" applyProtection="1">
      <alignment horizontal="center" vertical="center" wrapText="1"/>
    </xf>
    <xf numFmtId="4" fontId="16" fillId="0" borderId="34" xfId="0" applyNumberFormat="1" applyFont="1" applyFill="1" applyBorder="1" applyAlignment="1" applyProtection="1">
      <alignment vertical="center" wrapText="1"/>
    </xf>
    <xf numFmtId="4" fontId="16" fillId="0" borderId="9" xfId="0" applyNumberFormat="1" applyFont="1" applyFill="1" applyBorder="1" applyAlignment="1" applyProtection="1">
      <alignment vertical="center" wrapText="1"/>
    </xf>
    <xf numFmtId="4" fontId="16" fillId="0" borderId="10" xfId="0" applyNumberFormat="1" applyFont="1" applyFill="1" applyBorder="1" applyAlignment="1" applyProtection="1">
      <alignment vertical="center" wrapText="1"/>
    </xf>
    <xf numFmtId="4" fontId="16" fillId="0" borderId="11" xfId="0" applyNumberFormat="1" applyFont="1" applyFill="1" applyBorder="1" applyAlignment="1" applyProtection="1">
      <alignment vertical="center" wrapText="1"/>
    </xf>
    <xf numFmtId="4" fontId="16" fillId="0" borderId="12" xfId="0" applyNumberFormat="1" applyFont="1" applyFill="1" applyBorder="1" applyAlignment="1" applyProtection="1">
      <alignment vertical="center" wrapText="1"/>
    </xf>
    <xf numFmtId="4" fontId="16" fillId="0" borderId="14" xfId="0" applyNumberFormat="1" applyFont="1" applyFill="1" applyBorder="1" applyAlignment="1" applyProtection="1">
      <alignment vertical="center" wrapText="1"/>
    </xf>
    <xf numFmtId="4" fontId="16" fillId="0" borderId="15" xfId="0" applyNumberFormat="1" applyFont="1" applyFill="1" applyBorder="1" applyAlignment="1" applyProtection="1">
      <alignment vertical="center" wrapText="1"/>
    </xf>
    <xf numFmtId="4" fontId="5" fillId="0" borderId="1" xfId="0" applyNumberFormat="1" applyFont="1" applyFill="1" applyBorder="1" applyAlignment="1" applyProtection="1">
      <alignment vertical="center" wrapText="1"/>
    </xf>
    <xf numFmtId="0" fontId="7" fillId="0" borderId="0" xfId="0" applyFont="1" applyBorder="1" applyAlignment="1" applyProtection="1">
      <alignment vertical="center" wrapText="1"/>
    </xf>
    <xf numFmtId="0" fontId="0" fillId="0" borderId="0" xfId="0" applyBorder="1" applyAlignment="1" applyProtection="1">
      <protection locked="0"/>
    </xf>
    <xf numFmtId="0" fontId="16" fillId="0" borderId="27" xfId="0" applyFont="1" applyFill="1" applyBorder="1" applyAlignment="1" applyProtection="1">
      <alignment vertical="center" wrapText="1"/>
      <protection locked="0"/>
    </xf>
    <xf numFmtId="0" fontId="16" fillId="0" borderId="28" xfId="0" applyFont="1" applyFill="1" applyBorder="1" applyAlignment="1" applyProtection="1">
      <alignment vertical="center" wrapText="1"/>
      <protection locked="0"/>
    </xf>
    <xf numFmtId="0" fontId="16" fillId="0" borderId="29" xfId="0" applyFont="1" applyFill="1" applyBorder="1" applyAlignment="1" applyProtection="1">
      <alignment vertical="center" wrapText="1"/>
      <protection locked="0"/>
    </xf>
    <xf numFmtId="0" fontId="0" fillId="0" borderId="0" xfId="0" applyBorder="1" applyProtection="1"/>
    <xf numFmtId="0" fontId="0" fillId="0" borderId="0" xfId="0" applyAlignment="1" applyProtection="1"/>
    <xf numFmtId="0" fontId="0" fillId="0" borderId="0" xfId="0" applyBorder="1" applyAlignment="1" applyProtection="1">
      <alignment horizontal="left"/>
    </xf>
    <xf numFmtId="0" fontId="0" fillId="0" borderId="0" xfId="0" applyProtection="1"/>
    <xf numFmtId="0" fontId="15" fillId="0" borderId="5" xfId="0" applyNumberFormat="1" applyFont="1" applyFill="1" applyBorder="1" applyAlignment="1" applyProtection="1">
      <alignment horizontal="left"/>
    </xf>
    <xf numFmtId="0" fontId="0" fillId="0" borderId="6" xfId="0" applyFill="1" applyBorder="1" applyAlignment="1" applyProtection="1">
      <alignment horizontal="left"/>
    </xf>
    <xf numFmtId="0" fontId="0" fillId="0" borderId="7" xfId="0" applyFill="1" applyBorder="1" applyAlignment="1" applyProtection="1">
      <alignment horizontal="left"/>
    </xf>
    <xf numFmtId="0" fontId="0" fillId="0" borderId="0" xfId="0" applyFill="1" applyProtection="1"/>
    <xf numFmtId="0" fontId="0" fillId="0" borderId="0" xfId="0" applyFill="1" applyBorder="1" applyAlignment="1" applyProtection="1">
      <alignment horizontal="left"/>
    </xf>
    <xf numFmtId="0" fontId="8" fillId="0" borderId="4" xfId="0" applyFont="1" applyBorder="1" applyAlignment="1" applyProtection="1">
      <alignment horizontal="center" vertical="center" wrapText="1"/>
    </xf>
    <xf numFmtId="0" fontId="9" fillId="0" borderId="17" xfId="0" applyFont="1" applyBorder="1" applyAlignment="1" applyProtection="1">
      <alignment horizontal="center" wrapText="1"/>
    </xf>
    <xf numFmtId="0" fontId="9" fillId="0" borderId="2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4" fontId="16" fillId="0" borderId="8" xfId="0" applyNumberFormat="1" applyFont="1" applyFill="1" applyBorder="1" applyAlignment="1" applyProtection="1">
      <alignment vertical="center" wrapText="1"/>
    </xf>
    <xf numFmtId="4" fontId="16" fillId="0" borderId="40" xfId="0" applyNumberFormat="1" applyFont="1" applyFill="1" applyBorder="1" applyAlignment="1" applyProtection="1">
      <alignment vertical="center" wrapText="1"/>
    </xf>
    <xf numFmtId="4" fontId="16" fillId="0" borderId="13" xfId="0" applyNumberFormat="1" applyFont="1" applyFill="1" applyBorder="1" applyAlignment="1" applyProtection="1">
      <alignment vertical="center" wrapText="1"/>
    </xf>
    <xf numFmtId="0" fontId="8" fillId="2" borderId="8" xfId="0" applyFont="1" applyFill="1" applyBorder="1" applyAlignment="1" applyProtection="1">
      <alignment vertical="center" wrapText="1"/>
      <protection locked="0"/>
    </xf>
    <xf numFmtId="0" fontId="8" fillId="2" borderId="9" xfId="0" applyFont="1" applyFill="1" applyBorder="1" applyAlignment="1" applyProtection="1">
      <alignment vertical="center" wrapText="1"/>
      <protection locked="0"/>
    </xf>
    <xf numFmtId="4" fontId="8" fillId="2" borderId="9" xfId="0" applyNumberFormat="1" applyFont="1" applyFill="1" applyBorder="1" applyAlignment="1" applyProtection="1">
      <alignment vertical="center" wrapText="1"/>
      <protection locked="0"/>
    </xf>
    <xf numFmtId="9" fontId="8" fillId="2" borderId="9" xfId="0" applyNumberFormat="1" applyFont="1" applyFill="1" applyBorder="1" applyAlignment="1" applyProtection="1">
      <alignment vertical="center" wrapText="1"/>
      <protection locked="0"/>
    </xf>
    <xf numFmtId="9" fontId="8" fillId="2" borderId="10" xfId="0" applyNumberFormat="1" applyFont="1" applyFill="1" applyBorder="1" applyAlignment="1" applyProtection="1">
      <alignment vertical="center" wrapText="1"/>
      <protection locked="0"/>
    </xf>
    <xf numFmtId="4" fontId="8" fillId="2" borderId="30" xfId="0" applyNumberFormat="1" applyFont="1" applyFill="1" applyBorder="1" applyAlignment="1" applyProtection="1">
      <alignment vertical="center" wrapText="1"/>
      <protection locked="0"/>
    </xf>
    <xf numFmtId="14" fontId="8" fillId="2" borderId="27" xfId="0" applyNumberFormat="1" applyFont="1" applyFill="1" applyBorder="1" applyAlignment="1" applyProtection="1">
      <alignment vertical="center" wrapText="1"/>
      <protection locked="0"/>
    </xf>
    <xf numFmtId="0" fontId="8" fillId="2" borderId="11" xfId="0" applyFont="1" applyFill="1" applyBorder="1" applyAlignment="1" applyProtection="1">
      <alignment vertical="center" wrapText="1"/>
      <protection locked="0"/>
    </xf>
    <xf numFmtId="0" fontId="8" fillId="2" borderId="3" xfId="0" applyFont="1" applyFill="1" applyBorder="1" applyAlignment="1" applyProtection="1">
      <alignment vertical="center" wrapText="1"/>
      <protection locked="0"/>
    </xf>
    <xf numFmtId="4" fontId="8" fillId="2" borderId="3" xfId="0" applyNumberFormat="1" applyFont="1" applyFill="1" applyBorder="1" applyAlignment="1" applyProtection="1">
      <alignment vertical="center" wrapText="1"/>
      <protection locked="0"/>
    </xf>
    <xf numFmtId="9" fontId="8" fillId="2" borderId="3" xfId="0" applyNumberFormat="1" applyFont="1" applyFill="1" applyBorder="1" applyAlignment="1" applyProtection="1">
      <alignment vertical="center" wrapText="1"/>
      <protection locked="0"/>
    </xf>
    <xf numFmtId="9" fontId="8" fillId="2" borderId="12" xfId="0" applyNumberFormat="1" applyFont="1" applyFill="1" applyBorder="1" applyAlignment="1" applyProtection="1">
      <alignment vertical="center" wrapText="1"/>
      <protection locked="0"/>
    </xf>
    <xf numFmtId="4" fontId="8" fillId="2" borderId="6" xfId="0" applyNumberFormat="1" applyFont="1" applyFill="1" applyBorder="1" applyAlignment="1" applyProtection="1">
      <alignment vertical="center" wrapText="1"/>
      <protection locked="0"/>
    </xf>
    <xf numFmtId="14" fontId="8" fillId="2" borderId="28" xfId="0" applyNumberFormat="1" applyFont="1" applyFill="1" applyBorder="1" applyAlignment="1" applyProtection="1">
      <alignment vertical="center" wrapText="1"/>
      <protection locked="0"/>
    </xf>
    <xf numFmtId="0" fontId="8" fillId="2" borderId="13" xfId="0" applyFont="1" applyFill="1" applyBorder="1" applyAlignment="1" applyProtection="1">
      <alignment vertical="center" wrapText="1"/>
      <protection locked="0"/>
    </xf>
    <xf numFmtId="0" fontId="8" fillId="2" borderId="14" xfId="0" applyFont="1" applyFill="1" applyBorder="1" applyAlignment="1" applyProtection="1">
      <alignment vertical="center" wrapText="1"/>
      <protection locked="0"/>
    </xf>
    <xf numFmtId="4" fontId="8" fillId="2" borderId="14" xfId="0" applyNumberFormat="1" applyFont="1" applyFill="1" applyBorder="1" applyAlignment="1" applyProtection="1">
      <alignment vertical="center" wrapText="1"/>
      <protection locked="0"/>
    </xf>
    <xf numFmtId="9" fontId="8" fillId="2" borderId="14" xfId="0" applyNumberFormat="1" applyFont="1" applyFill="1" applyBorder="1" applyAlignment="1" applyProtection="1">
      <alignment vertical="center" wrapText="1"/>
      <protection locked="0"/>
    </xf>
    <xf numFmtId="9" fontId="8" fillId="2" borderId="15" xfId="0" applyNumberFormat="1" applyFont="1" applyFill="1" applyBorder="1" applyAlignment="1" applyProtection="1">
      <alignment vertical="center" wrapText="1"/>
      <protection locked="0"/>
    </xf>
    <xf numFmtId="14" fontId="8" fillId="2" borderId="29" xfId="0" applyNumberFormat="1" applyFont="1" applyFill="1" applyBorder="1" applyAlignment="1" applyProtection="1">
      <alignment vertical="center" wrapText="1"/>
      <protection locked="0"/>
    </xf>
    <xf numFmtId="0" fontId="9" fillId="0" borderId="0" xfId="0" applyFont="1" applyBorder="1" applyAlignment="1" applyProtection="1">
      <alignment horizontal="right" vertical="center" wrapText="1"/>
      <protection locked="0"/>
    </xf>
    <xf numFmtId="0" fontId="9" fillId="0" borderId="0" xfId="0" applyFont="1" applyBorder="1" applyAlignment="1" applyProtection="1">
      <alignment vertical="center" wrapText="1"/>
      <protection locked="0"/>
    </xf>
    <xf numFmtId="9" fontId="22" fillId="0" borderId="0" xfId="4" applyFont="1" applyBorder="1" applyProtection="1">
      <protection locked="0"/>
    </xf>
    <xf numFmtId="2" fontId="32" fillId="0" borderId="38" xfId="0" applyNumberFormat="1" applyFont="1" applyFill="1" applyBorder="1" applyProtection="1">
      <protection locked="0"/>
    </xf>
    <xf numFmtId="164" fontId="32" fillId="2" borderId="38" xfId="0" applyNumberFormat="1" applyFont="1" applyFill="1" applyBorder="1" applyProtection="1">
      <protection locked="0"/>
    </xf>
    <xf numFmtId="10" fontId="32" fillId="2" borderId="38" xfId="0" applyNumberFormat="1" applyFont="1" applyFill="1" applyBorder="1" applyProtection="1">
      <protection locked="0"/>
    </xf>
    <xf numFmtId="164" fontId="22" fillId="0" borderId="0" xfId="0" applyNumberFormat="1" applyFont="1" applyBorder="1" applyProtection="1">
      <protection locked="0"/>
    </xf>
    <xf numFmtId="0" fontId="22" fillId="0" borderId="6" xfId="0" applyFont="1" applyFill="1" applyBorder="1" applyAlignment="1" applyProtection="1">
      <alignment horizontal="left"/>
    </xf>
    <xf numFmtId="0" fontId="22" fillId="0" borderId="7" xfId="0" applyFont="1" applyFill="1" applyBorder="1" applyAlignment="1" applyProtection="1">
      <alignment horizontal="left"/>
    </xf>
    <xf numFmtId="0" fontId="9" fillId="0" borderId="0" xfId="0" applyFont="1" applyBorder="1" applyAlignment="1" applyProtection="1">
      <alignment horizontal="center" vertical="center" wrapText="1"/>
    </xf>
    <xf numFmtId="0" fontId="8" fillId="2" borderId="40" xfId="0" applyFont="1" applyFill="1" applyBorder="1" applyAlignment="1" applyProtection="1">
      <alignment vertical="center" wrapText="1"/>
      <protection locked="0"/>
    </xf>
    <xf numFmtId="14" fontId="8" fillId="2" borderId="30" xfId="0" applyNumberFormat="1" applyFont="1" applyFill="1" applyBorder="1" applyAlignment="1" applyProtection="1">
      <alignment vertical="center" wrapText="1"/>
      <protection locked="0"/>
    </xf>
    <xf numFmtId="0" fontId="8" fillId="2" borderId="7" xfId="0" applyFont="1" applyFill="1" applyBorder="1" applyAlignment="1" applyProtection="1">
      <alignment vertical="center" wrapText="1"/>
      <protection locked="0"/>
    </xf>
    <xf numFmtId="14" fontId="8" fillId="2" borderId="6" xfId="0" applyNumberFormat="1" applyFont="1" applyFill="1" applyBorder="1" applyAlignment="1" applyProtection="1">
      <alignment vertical="center" wrapText="1"/>
      <protection locked="0"/>
    </xf>
    <xf numFmtId="0" fontId="8" fillId="2" borderId="53" xfId="0" applyFont="1" applyFill="1" applyBorder="1" applyAlignment="1" applyProtection="1">
      <alignment vertical="center" wrapText="1"/>
      <protection locked="0"/>
    </xf>
    <xf numFmtId="14" fontId="8" fillId="2" borderId="31" xfId="0" applyNumberFormat="1" applyFont="1" applyFill="1" applyBorder="1" applyAlignment="1" applyProtection="1">
      <alignment vertical="center" wrapText="1"/>
      <protection locked="0"/>
    </xf>
    <xf numFmtId="0" fontId="9" fillId="0" borderId="49" xfId="0" applyFont="1" applyBorder="1" applyAlignment="1" applyProtection="1">
      <alignment horizontal="center" vertical="center" wrapText="1"/>
    </xf>
    <xf numFmtId="0" fontId="4" fillId="0" borderId="46" xfId="0" applyFont="1" applyBorder="1" applyAlignment="1" applyProtection="1">
      <alignment horizontal="left" wrapText="1"/>
    </xf>
    <xf numFmtId="0" fontId="4" fillId="0" borderId="57" xfId="0" applyFont="1" applyBorder="1" applyAlignment="1" applyProtection="1">
      <alignment horizontal="left" wrapText="1"/>
    </xf>
    <xf numFmtId="0" fontId="21" fillId="0" borderId="62" xfId="0" applyFont="1" applyBorder="1" applyAlignment="1" applyProtection="1">
      <alignment horizontal="left" wrapText="1"/>
    </xf>
    <xf numFmtId="4" fontId="22" fillId="0" borderId="59" xfId="0" applyNumberFormat="1" applyFont="1" applyBorder="1" applyAlignment="1" applyProtection="1">
      <alignment horizontal="right"/>
    </xf>
    <xf numFmtId="4" fontId="20" fillId="0" borderId="63" xfId="0" applyNumberFormat="1" applyFont="1" applyBorder="1" applyAlignment="1" applyProtection="1">
      <alignment horizontal="right"/>
    </xf>
    <xf numFmtId="0" fontId="4" fillId="0" borderId="32" xfId="0" applyFont="1" applyBorder="1" applyAlignment="1" applyProtection="1">
      <alignment horizontal="left" wrapText="1"/>
    </xf>
    <xf numFmtId="4" fontId="4" fillId="0" borderId="61" xfId="0" applyNumberFormat="1" applyFont="1" applyBorder="1" applyAlignment="1" applyProtection="1">
      <alignment horizontal="right"/>
    </xf>
    <xf numFmtId="4" fontId="5" fillId="0" borderId="2" xfId="0" applyNumberFormat="1" applyFont="1" applyFill="1" applyBorder="1" applyAlignment="1" applyProtection="1">
      <alignment vertical="center" wrapText="1"/>
    </xf>
    <xf numFmtId="4" fontId="8" fillId="2" borderId="31" xfId="0" applyNumberFormat="1" applyFont="1" applyFill="1" applyBorder="1" applyAlignment="1" applyProtection="1">
      <alignment vertical="center" wrapText="1"/>
      <protection locked="0"/>
    </xf>
    <xf numFmtId="0" fontId="19" fillId="0" borderId="0" xfId="0" applyFont="1" applyProtection="1">
      <protection locked="0"/>
    </xf>
    <xf numFmtId="0" fontId="4" fillId="0" borderId="0" xfId="0" applyFont="1" applyProtection="1">
      <protection locked="0"/>
    </xf>
    <xf numFmtId="4" fontId="16" fillId="2" borderId="19" xfId="0" applyNumberFormat="1" applyFont="1" applyFill="1" applyBorder="1" applyAlignment="1" applyProtection="1">
      <alignment vertical="center" wrapText="1"/>
      <protection locked="0"/>
    </xf>
    <xf numFmtId="4" fontId="22" fillId="0" borderId="0" xfId="0" applyNumberFormat="1" applyFont="1" applyProtection="1">
      <protection locked="0"/>
    </xf>
    <xf numFmtId="4" fontId="8" fillId="2" borderId="10" xfId="0" applyNumberFormat="1" applyFont="1" applyFill="1" applyBorder="1" applyAlignment="1" applyProtection="1">
      <alignment vertical="center" wrapText="1"/>
      <protection locked="0"/>
    </xf>
    <xf numFmtId="4" fontId="8" fillId="0" borderId="64" xfId="0" applyNumberFormat="1" applyFont="1" applyFill="1" applyBorder="1" applyAlignment="1" applyProtection="1">
      <alignment vertical="center" wrapText="1"/>
    </xf>
    <xf numFmtId="4" fontId="8" fillId="2" borderId="15" xfId="0" applyNumberFormat="1" applyFont="1" applyFill="1" applyBorder="1" applyAlignment="1" applyProtection="1">
      <alignment vertical="center" wrapText="1"/>
      <protection locked="0"/>
    </xf>
    <xf numFmtId="4" fontId="16" fillId="2" borderId="15" xfId="0" applyNumberFormat="1" applyFont="1" applyFill="1" applyBorder="1" applyAlignment="1" applyProtection="1">
      <alignment vertical="center" wrapText="1"/>
      <protection locked="0"/>
    </xf>
    <xf numFmtId="4" fontId="16" fillId="2" borderId="5" xfId="0" applyNumberFormat="1" applyFont="1" applyFill="1" applyBorder="1" applyAlignment="1" applyProtection="1">
      <alignment vertical="center" wrapText="1"/>
      <protection locked="0"/>
    </xf>
    <xf numFmtId="4" fontId="16" fillId="2" borderId="55" xfId="0" applyNumberFormat="1" applyFont="1" applyFill="1" applyBorder="1" applyAlignment="1" applyProtection="1">
      <alignment vertical="center" wrapText="1"/>
      <protection locked="0"/>
    </xf>
    <xf numFmtId="0" fontId="8" fillId="0" borderId="0" xfId="0" applyFont="1" applyBorder="1" applyAlignment="1" applyProtection="1">
      <alignment horizontal="center" vertical="center" wrapText="1"/>
    </xf>
    <xf numFmtId="4" fontId="16" fillId="2" borderId="20" xfId="0" applyNumberFormat="1" applyFont="1" applyFill="1" applyBorder="1" applyAlignment="1" applyProtection="1">
      <alignment vertical="center" wrapText="1"/>
      <protection locked="0"/>
    </xf>
    <xf numFmtId="4" fontId="16" fillId="2" borderId="11" xfId="0" applyNumberFormat="1" applyFont="1" applyFill="1" applyBorder="1" applyAlignment="1" applyProtection="1">
      <alignment vertical="center" wrapText="1"/>
      <protection locked="0"/>
    </xf>
    <xf numFmtId="4" fontId="16" fillId="2" borderId="12" xfId="0" applyNumberFormat="1" applyFont="1" applyFill="1" applyBorder="1" applyAlignment="1" applyProtection="1">
      <alignment vertical="center" wrapText="1"/>
      <protection locked="0"/>
    </xf>
    <xf numFmtId="4" fontId="16" fillId="2" borderId="13" xfId="0" applyNumberFormat="1" applyFont="1" applyFill="1" applyBorder="1" applyAlignment="1" applyProtection="1">
      <alignment vertical="center" wrapText="1"/>
      <protection locked="0"/>
    </xf>
    <xf numFmtId="4" fontId="16" fillId="2" borderId="50" xfId="0" applyNumberFormat="1" applyFont="1" applyFill="1" applyBorder="1" applyAlignment="1" applyProtection="1">
      <alignment vertical="center" wrapText="1"/>
      <protection locked="0"/>
    </xf>
    <xf numFmtId="0" fontId="8" fillId="0" borderId="2" xfId="0" applyFont="1" applyBorder="1" applyAlignment="1" applyProtection="1">
      <alignment horizontal="center" vertical="center" wrapText="1"/>
    </xf>
    <xf numFmtId="0" fontId="9" fillId="0" borderId="16" xfId="0" applyFont="1" applyFill="1" applyBorder="1" applyAlignment="1" applyProtection="1">
      <alignment horizontal="center" wrapText="1"/>
    </xf>
    <xf numFmtId="0" fontId="8" fillId="0" borderId="2" xfId="0" applyFont="1" applyFill="1" applyBorder="1" applyAlignment="1" applyProtection="1">
      <alignment horizontal="center" vertical="center" wrapText="1"/>
    </xf>
    <xf numFmtId="166" fontId="16" fillId="2" borderId="3" xfId="0" applyNumberFormat="1" applyFont="1" applyFill="1" applyBorder="1" applyAlignment="1" applyProtection="1">
      <alignment vertical="center" wrapText="1"/>
      <protection locked="0"/>
    </xf>
    <xf numFmtId="166" fontId="16" fillId="2" borderId="14" xfId="0" applyNumberFormat="1" applyFont="1" applyFill="1" applyBorder="1" applyAlignment="1" applyProtection="1">
      <alignment vertical="center" wrapText="1"/>
      <protection locked="0"/>
    </xf>
    <xf numFmtId="4" fontId="16" fillId="0" borderId="28" xfId="0" applyNumberFormat="1" applyFont="1" applyFill="1" applyBorder="1" applyAlignment="1" applyProtection="1">
      <alignment vertical="center" wrapText="1"/>
    </xf>
    <xf numFmtId="4" fontId="16" fillId="0" borderId="29" xfId="0" applyNumberFormat="1" applyFont="1" applyFill="1" applyBorder="1" applyAlignment="1" applyProtection="1">
      <alignment vertical="center" wrapText="1"/>
    </xf>
    <xf numFmtId="4" fontId="16" fillId="0" borderId="69" xfId="0" applyNumberFormat="1" applyFont="1" applyFill="1" applyBorder="1" applyAlignment="1" applyProtection="1">
      <alignment vertical="center" wrapText="1"/>
    </xf>
    <xf numFmtId="4" fontId="16" fillId="0" borderId="27" xfId="0" applyNumberFormat="1" applyFont="1" applyFill="1" applyBorder="1" applyAlignment="1" applyProtection="1">
      <alignment vertical="center" wrapText="1"/>
    </xf>
    <xf numFmtId="4" fontId="16" fillId="0" borderId="66" xfId="0" applyNumberFormat="1" applyFont="1" applyFill="1" applyBorder="1" applyAlignment="1" applyProtection="1">
      <alignment vertical="center" wrapText="1"/>
    </xf>
    <xf numFmtId="4" fontId="16" fillId="0" borderId="67" xfId="0" applyNumberFormat="1" applyFont="1" applyFill="1" applyBorder="1" applyAlignment="1" applyProtection="1">
      <alignment vertical="center" wrapText="1"/>
    </xf>
    <xf numFmtId="4" fontId="16" fillId="0" borderId="68" xfId="0" applyNumberFormat="1" applyFont="1" applyFill="1" applyBorder="1" applyAlignment="1" applyProtection="1">
      <alignment vertical="center" wrapText="1"/>
    </xf>
    <xf numFmtId="4" fontId="16" fillId="2" borderId="8" xfId="0" applyNumberFormat="1" applyFont="1" applyFill="1" applyBorder="1" applyAlignment="1" applyProtection="1">
      <alignment vertical="center" wrapText="1"/>
      <protection locked="0"/>
    </xf>
    <xf numFmtId="4" fontId="6" fillId="0" borderId="2" xfId="0" applyNumberFormat="1" applyFont="1" applyFill="1" applyBorder="1" applyAlignment="1" applyProtection="1">
      <alignment vertical="center" wrapText="1"/>
    </xf>
    <xf numFmtId="0" fontId="9" fillId="0" borderId="16" xfId="0" applyFont="1" applyBorder="1" applyAlignment="1" applyProtection="1">
      <alignment horizontal="center" wrapText="1"/>
    </xf>
    <xf numFmtId="0" fontId="9" fillId="0" borderId="19" xfId="0" applyFont="1" applyBorder="1" applyAlignment="1" applyProtection="1">
      <alignment horizontal="center" wrapText="1"/>
      <protection locked="0"/>
    </xf>
    <xf numFmtId="0" fontId="3" fillId="0" borderId="0" xfId="0" applyFont="1" applyAlignment="1" applyProtection="1">
      <protection locked="0"/>
    </xf>
    <xf numFmtId="0" fontId="3" fillId="0" borderId="0" xfId="0" applyFont="1" applyBorder="1" applyAlignment="1" applyProtection="1">
      <alignment horizontal="left"/>
      <protection locked="0"/>
    </xf>
    <xf numFmtId="0" fontId="3" fillId="0" borderId="0" xfId="0" applyFont="1" applyBorder="1" applyProtection="1"/>
    <xf numFmtId="0" fontId="3" fillId="0" borderId="0" xfId="0" applyFont="1" applyBorder="1" applyProtection="1">
      <protection locked="0"/>
    </xf>
    <xf numFmtId="0" fontId="3" fillId="0" borderId="0" xfId="0" applyFont="1" applyProtection="1">
      <protection locked="0"/>
    </xf>
    <xf numFmtId="0" fontId="3" fillId="0" borderId="0" xfId="0" applyFont="1" applyBorder="1" applyAlignment="1" applyProtection="1">
      <protection locked="0"/>
    </xf>
    <xf numFmtId="0" fontId="8" fillId="0" borderId="70" xfId="0" applyFont="1" applyBorder="1" applyAlignment="1" applyProtection="1">
      <alignment horizontal="center" vertical="center" wrapText="1"/>
    </xf>
    <xf numFmtId="167" fontId="16" fillId="2" borderId="9" xfId="0" applyNumberFormat="1" applyFont="1" applyFill="1" applyBorder="1" applyAlignment="1" applyProtection="1">
      <alignment vertical="center" wrapText="1"/>
      <protection locked="0"/>
    </xf>
    <xf numFmtId="4" fontId="8" fillId="0" borderId="62" xfId="0" applyNumberFormat="1" applyFont="1" applyFill="1" applyBorder="1" applyAlignment="1" applyProtection="1">
      <alignment vertical="center" wrapText="1"/>
    </xf>
    <xf numFmtId="4" fontId="8" fillId="2" borderId="20" xfId="0" applyNumberFormat="1" applyFont="1" applyFill="1" applyBorder="1" applyAlignment="1" applyProtection="1">
      <alignment vertical="center" wrapText="1"/>
      <protection locked="0"/>
    </xf>
    <xf numFmtId="167" fontId="16" fillId="2" borderId="3" xfId="0" applyNumberFormat="1" applyFont="1" applyFill="1" applyBorder="1" applyAlignment="1" applyProtection="1">
      <alignment vertical="center" wrapText="1"/>
      <protection locked="0"/>
    </xf>
    <xf numFmtId="167" fontId="16" fillId="2" borderId="38" xfId="0" applyNumberFormat="1" applyFont="1" applyFill="1" applyBorder="1" applyAlignment="1" applyProtection="1">
      <alignment vertical="center" wrapText="1"/>
      <protection locked="0"/>
    </xf>
    <xf numFmtId="167" fontId="16" fillId="2" borderId="14" xfId="0" applyNumberFormat="1" applyFont="1" applyFill="1" applyBorder="1" applyAlignment="1" applyProtection="1">
      <alignment vertical="center" wrapText="1"/>
      <protection locked="0"/>
    </xf>
    <xf numFmtId="0" fontId="3" fillId="0" borderId="0" xfId="0" applyFont="1" applyAlignment="1" applyProtection="1"/>
    <xf numFmtId="0" fontId="3" fillId="0" borderId="0" xfId="0" applyFont="1" applyBorder="1" applyAlignment="1" applyProtection="1">
      <alignment horizontal="left"/>
    </xf>
    <xf numFmtId="0" fontId="3" fillId="0" borderId="0" xfId="0" applyFont="1" applyProtection="1"/>
    <xf numFmtId="49" fontId="3" fillId="0" borderId="6" xfId="0" applyNumberFormat="1" applyFont="1" applyFill="1" applyBorder="1" applyAlignment="1" applyProtection="1">
      <alignment horizontal="left"/>
    </xf>
    <xf numFmtId="49" fontId="3" fillId="0" borderId="7" xfId="0" applyNumberFormat="1" applyFont="1" applyFill="1" applyBorder="1" applyAlignment="1" applyProtection="1">
      <alignment horizontal="left"/>
    </xf>
    <xf numFmtId="1" fontId="3" fillId="0" borderId="3" xfId="0" applyNumberFormat="1" applyFont="1" applyBorder="1" applyProtection="1"/>
    <xf numFmtId="0" fontId="3" fillId="0" borderId="0" xfId="0" applyFont="1" applyFill="1" applyProtection="1"/>
    <xf numFmtId="49" fontId="3" fillId="0" borderId="0" xfId="0" applyNumberFormat="1" applyFont="1" applyFill="1" applyBorder="1" applyAlignment="1" applyProtection="1">
      <alignment horizontal="left"/>
    </xf>
    <xf numFmtId="4" fontId="6" fillId="0" borderId="0" xfId="0" applyNumberFormat="1" applyFont="1" applyFill="1" applyBorder="1" applyAlignment="1" applyProtection="1">
      <alignment vertical="center" wrapText="1"/>
      <protection locked="0"/>
    </xf>
    <xf numFmtId="4" fontId="8" fillId="0" borderId="0" xfId="0" applyNumberFormat="1" applyFont="1" applyFill="1" applyBorder="1" applyAlignment="1" applyProtection="1">
      <alignment vertical="center" wrapText="1"/>
    </xf>
    <xf numFmtId="0" fontId="8" fillId="0" borderId="0" xfId="0" applyFont="1" applyBorder="1" applyAlignment="1" applyProtection="1">
      <alignment vertical="center" wrapText="1"/>
    </xf>
    <xf numFmtId="0" fontId="8" fillId="0" borderId="0" xfId="0" applyFont="1" applyBorder="1" applyProtection="1">
      <protection locked="0"/>
    </xf>
    <xf numFmtId="4" fontId="8" fillId="0" borderId="0" xfId="0" applyNumberFormat="1" applyFont="1" applyBorder="1" applyProtection="1">
      <protection locked="0"/>
    </xf>
    <xf numFmtId="0" fontId="18" fillId="2" borderId="8" xfId="0" applyFont="1" applyFill="1" applyBorder="1" applyAlignment="1" applyProtection="1">
      <alignment vertical="center" wrapText="1"/>
      <protection locked="0"/>
    </xf>
    <xf numFmtId="0" fontId="18" fillId="2" borderId="9" xfId="0" applyFont="1" applyFill="1" applyBorder="1" applyAlignment="1" applyProtection="1">
      <alignment vertical="center" wrapText="1"/>
      <protection locked="0"/>
    </xf>
    <xf numFmtId="167" fontId="18" fillId="2" borderId="19" xfId="0" applyNumberFormat="1" applyFont="1" applyFill="1" applyBorder="1" applyAlignment="1" applyProtection="1">
      <alignment vertical="center" wrapText="1"/>
      <protection locked="0"/>
    </xf>
    <xf numFmtId="4" fontId="18" fillId="2" borderId="9" xfId="0" applyNumberFormat="1" applyFont="1" applyFill="1" applyBorder="1" applyAlignment="1" applyProtection="1">
      <alignment vertical="center" wrapText="1"/>
      <protection locked="0"/>
    </xf>
    <xf numFmtId="4" fontId="8" fillId="2" borderId="16" xfId="0" applyNumberFormat="1" applyFont="1" applyFill="1" applyBorder="1" applyAlignment="1" applyProtection="1">
      <alignment vertical="center" wrapText="1"/>
      <protection locked="0"/>
    </xf>
    <xf numFmtId="0" fontId="18" fillId="2" borderId="11" xfId="0" applyFont="1" applyFill="1" applyBorder="1" applyAlignment="1" applyProtection="1">
      <alignment vertical="center" wrapText="1"/>
      <protection locked="0"/>
    </xf>
    <xf numFmtId="0" fontId="18" fillId="2" borderId="3" xfId="0" applyFont="1" applyFill="1" applyBorder="1" applyAlignment="1" applyProtection="1">
      <alignment vertical="center" wrapText="1"/>
      <protection locked="0"/>
    </xf>
    <xf numFmtId="167" fontId="18" fillId="2" borderId="3" xfId="0" applyNumberFormat="1" applyFont="1" applyFill="1" applyBorder="1" applyAlignment="1" applyProtection="1">
      <alignment vertical="center" wrapText="1"/>
      <protection locked="0"/>
    </xf>
    <xf numFmtId="4" fontId="18" fillId="2" borderId="3" xfId="0" applyNumberFormat="1" applyFont="1" applyFill="1" applyBorder="1" applyAlignment="1" applyProtection="1">
      <alignment vertical="center" wrapText="1"/>
      <protection locked="0"/>
    </xf>
    <xf numFmtId="4" fontId="8" fillId="2" borderId="28" xfId="0" applyNumberFormat="1" applyFont="1" applyFill="1" applyBorder="1" applyAlignment="1" applyProtection="1">
      <alignment vertical="center" wrapText="1"/>
      <protection locked="0"/>
    </xf>
    <xf numFmtId="167" fontId="18" fillId="2" borderId="38" xfId="0" applyNumberFormat="1" applyFont="1" applyFill="1" applyBorder="1" applyAlignment="1" applyProtection="1">
      <alignment vertical="center" wrapText="1"/>
      <protection locked="0"/>
    </xf>
    <xf numFmtId="4" fontId="8" fillId="0" borderId="13" xfId="0" applyNumberFormat="1" applyFont="1" applyFill="1" applyBorder="1" applyAlignment="1" applyProtection="1">
      <alignment vertical="center" wrapText="1"/>
    </xf>
    <xf numFmtId="0" fontId="8" fillId="0" borderId="0" xfId="0" applyFont="1" applyBorder="1" applyAlignment="1" applyProtection="1">
      <alignment horizontal="justify" vertical="center" wrapText="1"/>
    </xf>
    <xf numFmtId="0" fontId="41" fillId="0" borderId="0" xfId="0" applyFont="1" applyBorder="1" applyProtection="1">
      <protection locked="0"/>
    </xf>
    <xf numFmtId="0" fontId="41" fillId="0" borderId="0" xfId="0" applyFont="1" applyProtection="1">
      <protection locked="0"/>
    </xf>
    <xf numFmtId="0" fontId="0" fillId="0" borderId="0" xfId="0" applyBorder="1" applyAlignment="1">
      <alignment horizontal="center"/>
    </xf>
    <xf numFmtId="4" fontId="16" fillId="2" borderId="58" xfId="0" applyNumberFormat="1" applyFont="1" applyFill="1" applyBorder="1" applyAlignment="1" applyProtection="1">
      <alignment vertical="center" wrapText="1"/>
      <protection locked="0"/>
    </xf>
    <xf numFmtId="4" fontId="16" fillId="2" borderId="7" xfId="0" applyNumberFormat="1" applyFont="1" applyFill="1" applyBorder="1" applyAlignment="1" applyProtection="1">
      <alignment vertical="center" wrapText="1"/>
      <protection locked="0"/>
    </xf>
    <xf numFmtId="4" fontId="16" fillId="2" borderId="53" xfId="0" applyNumberFormat="1" applyFont="1" applyFill="1" applyBorder="1" applyAlignment="1" applyProtection="1">
      <alignment vertical="center" wrapText="1"/>
      <protection locked="0"/>
    </xf>
    <xf numFmtId="14" fontId="8" fillId="2" borderId="9" xfId="0" applyNumberFormat="1" applyFont="1" applyFill="1" applyBorder="1" applyAlignment="1" applyProtection="1">
      <alignment vertical="center" wrapText="1"/>
      <protection locked="0"/>
    </xf>
    <xf numFmtId="49" fontId="8" fillId="2" borderId="9" xfId="0" applyNumberFormat="1" applyFont="1" applyFill="1" applyBorder="1" applyAlignment="1" applyProtection="1">
      <alignment vertical="center" wrapText="1"/>
      <protection locked="0"/>
    </xf>
    <xf numFmtId="14" fontId="8" fillId="2" borderId="3" xfId="0" applyNumberFormat="1" applyFont="1" applyFill="1" applyBorder="1" applyAlignment="1" applyProtection="1">
      <alignment vertical="center" wrapText="1"/>
      <protection locked="0"/>
    </xf>
    <xf numFmtId="0" fontId="8" fillId="2" borderId="47" xfId="0" applyFont="1" applyFill="1" applyBorder="1" applyAlignment="1" applyProtection="1">
      <alignment vertical="center" wrapText="1"/>
      <protection locked="0"/>
    </xf>
    <xf numFmtId="14" fontId="8" fillId="2" borderId="47" xfId="0" applyNumberFormat="1" applyFont="1" applyFill="1" applyBorder="1" applyAlignment="1" applyProtection="1">
      <alignment vertical="center" wrapText="1"/>
      <protection locked="0"/>
    </xf>
    <xf numFmtId="4" fontId="8" fillId="2" borderId="47" xfId="0" applyNumberFormat="1" applyFont="1" applyFill="1" applyBorder="1" applyAlignment="1" applyProtection="1">
      <alignment vertical="center" wrapText="1"/>
      <protection locked="0"/>
    </xf>
    <xf numFmtId="9" fontId="8" fillId="2" borderId="47" xfId="0" applyNumberFormat="1" applyFont="1" applyFill="1" applyBorder="1" applyAlignment="1" applyProtection="1">
      <alignment vertical="center" wrapText="1"/>
      <protection locked="0"/>
    </xf>
    <xf numFmtId="9" fontId="8" fillId="2" borderId="52" xfId="0" applyNumberFormat="1" applyFont="1" applyFill="1" applyBorder="1" applyAlignment="1" applyProtection="1">
      <alignment vertical="center" wrapText="1"/>
      <protection locked="0"/>
    </xf>
    <xf numFmtId="4" fontId="8" fillId="2" borderId="71" xfId="0" applyNumberFormat="1" applyFont="1" applyFill="1" applyBorder="1" applyAlignment="1" applyProtection="1">
      <alignment vertical="center" wrapText="1"/>
      <protection locked="0"/>
    </xf>
    <xf numFmtId="4" fontId="16" fillId="0" borderId="51" xfId="0" applyNumberFormat="1" applyFont="1" applyFill="1" applyBorder="1" applyAlignment="1" applyProtection="1">
      <alignment vertical="center" wrapText="1"/>
    </xf>
    <xf numFmtId="4" fontId="16" fillId="0" borderId="52" xfId="0" applyNumberFormat="1" applyFont="1" applyFill="1" applyBorder="1" applyAlignment="1" applyProtection="1">
      <alignment vertical="center" wrapText="1"/>
    </xf>
    <xf numFmtId="14" fontId="8" fillId="2" borderId="54" xfId="0" applyNumberFormat="1" applyFont="1" applyFill="1" applyBorder="1" applyAlignment="1" applyProtection="1">
      <alignment vertical="center" wrapText="1"/>
      <protection locked="0"/>
    </xf>
    <xf numFmtId="0" fontId="16" fillId="0" borderId="54" xfId="0" applyFont="1" applyFill="1" applyBorder="1" applyAlignment="1" applyProtection="1">
      <alignment vertical="center" wrapText="1"/>
      <protection locked="0"/>
    </xf>
    <xf numFmtId="0" fontId="8" fillId="3" borderId="3" xfId="0" applyFont="1" applyFill="1" applyBorder="1" applyAlignment="1" applyProtection="1">
      <alignment vertical="center" wrapText="1"/>
      <protection locked="0"/>
    </xf>
    <xf numFmtId="14" fontId="8" fillId="3" borderId="3" xfId="0" applyNumberFormat="1" applyFont="1" applyFill="1" applyBorder="1" applyAlignment="1" applyProtection="1">
      <alignment vertical="center" wrapText="1"/>
      <protection locked="0"/>
    </xf>
    <xf numFmtId="4" fontId="8" fillId="3" borderId="3" xfId="0" applyNumberFormat="1" applyFont="1" applyFill="1" applyBorder="1" applyAlignment="1" applyProtection="1">
      <alignment vertical="center" wrapText="1"/>
      <protection locked="0"/>
    </xf>
    <xf numFmtId="9" fontId="8" fillId="3" borderId="3" xfId="0" applyNumberFormat="1" applyFont="1" applyFill="1" applyBorder="1" applyAlignment="1" applyProtection="1">
      <alignment vertical="center" wrapText="1"/>
      <protection locked="0"/>
    </xf>
    <xf numFmtId="9" fontId="8" fillId="3" borderId="12" xfId="0" applyNumberFormat="1" applyFont="1" applyFill="1" applyBorder="1" applyAlignment="1" applyProtection="1">
      <alignment vertical="center" wrapText="1"/>
      <protection locked="0"/>
    </xf>
    <xf numFmtId="4" fontId="8" fillId="3" borderId="6" xfId="0" applyNumberFormat="1" applyFont="1" applyFill="1" applyBorder="1" applyAlignment="1" applyProtection="1">
      <alignment vertical="center" wrapText="1"/>
      <protection locked="0"/>
    </xf>
    <xf numFmtId="0" fontId="8" fillId="0" borderId="28" xfId="0" applyFont="1" applyFill="1" applyBorder="1" applyAlignment="1" applyProtection="1">
      <alignment vertical="center" wrapText="1"/>
      <protection locked="0"/>
    </xf>
    <xf numFmtId="14" fontId="8" fillId="3" borderId="3" xfId="0" applyNumberFormat="1" applyFont="1" applyFill="1" applyBorder="1" applyAlignment="1" applyProtection="1">
      <alignment horizontal="left" vertical="center" wrapText="1"/>
      <protection locked="0"/>
    </xf>
    <xf numFmtId="4" fontId="16" fillId="0" borderId="35" xfId="0" applyNumberFormat="1" applyFont="1" applyFill="1" applyBorder="1" applyAlignment="1" applyProtection="1">
      <alignment vertical="center" wrapText="1"/>
    </xf>
    <xf numFmtId="14" fontId="8" fillId="2" borderId="14" xfId="0" applyNumberFormat="1" applyFont="1" applyFill="1" applyBorder="1" applyAlignment="1" applyProtection="1">
      <alignment vertical="center" wrapText="1"/>
      <protection locked="0"/>
    </xf>
    <xf numFmtId="4" fontId="8" fillId="2" borderId="29" xfId="0" applyNumberFormat="1" applyFont="1" applyFill="1" applyBorder="1" applyAlignment="1" applyProtection="1">
      <alignment vertical="center" wrapText="1"/>
      <protection locked="0"/>
    </xf>
    <xf numFmtId="4" fontId="5" fillId="0" borderId="1" xfId="0" applyNumberFormat="1" applyFont="1" applyBorder="1" applyAlignment="1" applyProtection="1">
      <alignment vertical="center" wrapText="1"/>
    </xf>
    <xf numFmtId="0" fontId="8" fillId="2" borderId="51" xfId="0" applyFont="1" applyFill="1" applyBorder="1" applyAlignment="1" applyProtection="1">
      <alignment vertical="center" wrapText="1"/>
      <protection locked="0"/>
    </xf>
    <xf numFmtId="0" fontId="8" fillId="3" borderId="11" xfId="0" applyFont="1" applyFill="1" applyBorder="1" applyAlignment="1" applyProtection="1">
      <alignment vertical="center" wrapText="1"/>
      <protection locked="0"/>
    </xf>
    <xf numFmtId="0" fontId="9" fillId="0" borderId="65" xfId="0" applyFont="1" applyBorder="1" applyAlignment="1" applyProtection="1">
      <alignment horizontal="center" wrapText="1"/>
    </xf>
    <xf numFmtId="0" fontId="9" fillId="0" borderId="2" xfId="0" applyFont="1" applyBorder="1" applyAlignment="1" applyProtection="1">
      <alignment horizontal="center" vertical="center" wrapText="1"/>
    </xf>
    <xf numFmtId="4" fontId="15" fillId="0" borderId="60" xfId="0" applyNumberFormat="1" applyFont="1" applyFill="1" applyBorder="1" applyAlignment="1" applyProtection="1">
      <alignment horizontal="left" vertical="center" wrapText="1"/>
    </xf>
    <xf numFmtId="4" fontId="15" fillId="0" borderId="59" xfId="0" applyNumberFormat="1" applyFont="1" applyFill="1" applyBorder="1" applyAlignment="1" applyProtection="1">
      <alignment horizontal="left" vertical="center" wrapText="1"/>
    </xf>
    <xf numFmtId="0" fontId="39" fillId="0" borderId="19" xfId="0" applyFont="1" applyBorder="1" applyAlignment="1" applyProtection="1">
      <alignment horizontal="center" wrapText="1"/>
    </xf>
    <xf numFmtId="0" fontId="39" fillId="0" borderId="58" xfId="0" applyFont="1" applyBorder="1" applyAlignment="1" applyProtection="1">
      <alignment horizontal="center" wrapText="1"/>
    </xf>
    <xf numFmtId="0" fontId="9" fillId="0" borderId="16" xfId="0" applyFont="1" applyBorder="1" applyAlignment="1" applyProtection="1">
      <alignment horizontal="center" wrapText="1"/>
    </xf>
    <xf numFmtId="0" fontId="8" fillId="0" borderId="72" xfId="0" applyFont="1" applyBorder="1" applyAlignment="1" applyProtection="1">
      <alignment horizontal="center" vertical="center" wrapText="1"/>
    </xf>
    <xf numFmtId="0" fontId="8" fillId="0" borderId="42" xfId="0" applyFont="1" applyBorder="1" applyAlignment="1" applyProtection="1">
      <alignment horizontal="center" vertical="center" wrapText="1"/>
    </xf>
    <xf numFmtId="2" fontId="2" fillId="0" borderId="0" xfId="0" applyNumberFormat="1" applyFont="1" applyAlignment="1">
      <alignment vertical="top" wrapText="1"/>
    </xf>
    <xf numFmtId="0" fontId="2" fillId="0" borderId="0" xfId="0" applyFont="1" applyAlignment="1">
      <alignment vertical="top"/>
    </xf>
    <xf numFmtId="0" fontId="2" fillId="0" borderId="0" xfId="0" applyFont="1" applyAlignment="1">
      <alignment vertical="center"/>
    </xf>
    <xf numFmtId="0" fontId="2" fillId="0" borderId="57" xfId="0" applyFont="1" applyBorder="1" applyAlignment="1" applyProtection="1">
      <alignment vertical="top" wrapText="1"/>
    </xf>
    <xf numFmtId="0" fontId="2" fillId="0" borderId="0" xfId="0" applyFont="1" applyAlignment="1">
      <alignment vertical="top" wrapText="1"/>
    </xf>
    <xf numFmtId="0" fontId="2" fillId="0" borderId="46" xfId="0" applyFont="1" applyFill="1" applyBorder="1" applyAlignment="1" applyProtection="1">
      <alignment vertical="top" wrapText="1"/>
    </xf>
    <xf numFmtId="0" fontId="2" fillId="0" borderId="57" xfId="0" applyFont="1" applyBorder="1" applyAlignment="1" applyProtection="1">
      <alignment vertical="top"/>
    </xf>
    <xf numFmtId="2" fontId="2" fillId="0" borderId="60" xfId="0" applyNumberFormat="1" applyFont="1" applyBorder="1" applyAlignment="1" applyProtection="1">
      <alignment vertical="top" wrapText="1"/>
    </xf>
    <xf numFmtId="4" fontId="21" fillId="0" borderId="60" xfId="0" applyNumberFormat="1" applyFont="1" applyFill="1" applyBorder="1" applyAlignment="1" applyProtection="1">
      <alignment horizontal="left" vertical="center" wrapText="1"/>
    </xf>
    <xf numFmtId="0" fontId="1" fillId="0" borderId="57" xfId="0" applyFont="1" applyBorder="1" applyAlignment="1" applyProtection="1">
      <alignment vertical="top" wrapText="1"/>
    </xf>
    <xf numFmtId="2" fontId="1" fillId="0" borderId="60" xfId="0" applyNumberFormat="1" applyFont="1" applyBorder="1" applyAlignment="1" applyProtection="1">
      <alignment vertical="top" wrapText="1"/>
    </xf>
    <xf numFmtId="0" fontId="1" fillId="0" borderId="0" xfId="0" applyFont="1" applyAlignment="1">
      <alignment vertical="top"/>
    </xf>
    <xf numFmtId="165" fontId="45" fillId="0" borderId="0" xfId="0" applyNumberFormat="1" applyFont="1" applyBorder="1" applyProtection="1"/>
    <xf numFmtId="2" fontId="45" fillId="0" borderId="0" xfId="0" applyNumberFormat="1" applyFont="1" applyBorder="1" applyProtection="1"/>
    <xf numFmtId="0" fontId="45" fillId="0" borderId="0" xfId="0" applyFont="1" applyProtection="1"/>
    <xf numFmtId="0" fontId="38" fillId="0" borderId="0" xfId="0" applyFont="1" applyAlignment="1" applyProtection="1">
      <alignment vertical="top"/>
    </xf>
    <xf numFmtId="2" fontId="2" fillId="0" borderId="0" xfId="0" applyNumberFormat="1" applyFont="1" applyAlignment="1" applyProtection="1">
      <alignment vertical="top" wrapText="1"/>
    </xf>
    <xf numFmtId="0" fontId="2" fillId="0" borderId="0" xfId="0" applyFont="1" applyAlignment="1" applyProtection="1">
      <alignment vertical="top"/>
    </xf>
    <xf numFmtId="0" fontId="34" fillId="0" borderId="46" xfId="0" applyFont="1" applyBorder="1" applyAlignment="1" applyProtection="1">
      <alignment vertical="center"/>
    </xf>
    <xf numFmtId="2" fontId="2" fillId="0" borderId="59" xfId="0" applyNumberFormat="1" applyFont="1" applyBorder="1" applyAlignment="1" applyProtection="1">
      <alignment vertical="center" wrapText="1"/>
    </xf>
    <xf numFmtId="0" fontId="20" fillId="0" borderId="24" xfId="0" applyFont="1" applyBorder="1" applyAlignment="1" applyProtection="1">
      <alignment vertical="center"/>
    </xf>
    <xf numFmtId="2" fontId="20" fillId="0" borderId="26" xfId="0" applyNumberFormat="1" applyFont="1" applyBorder="1" applyAlignment="1" applyProtection="1">
      <alignment vertical="center" wrapText="1"/>
    </xf>
    <xf numFmtId="0" fontId="2" fillId="0" borderId="46" xfId="0" applyFont="1" applyBorder="1" applyAlignment="1" applyProtection="1">
      <alignment vertical="center" wrapText="1"/>
    </xf>
    <xf numFmtId="4" fontId="26" fillId="2" borderId="59" xfId="0" applyNumberFormat="1" applyFont="1" applyFill="1" applyBorder="1" applyAlignment="1" applyProtection="1">
      <alignment horizontal="left" vertical="center"/>
    </xf>
    <xf numFmtId="2" fontId="21" fillId="0" borderId="60" xfId="0" applyNumberFormat="1" applyFont="1" applyBorder="1" applyAlignment="1" applyProtection="1">
      <alignment vertical="top" wrapText="1"/>
    </xf>
    <xf numFmtId="0" fontId="2" fillId="0" borderId="32" xfId="0" applyFont="1" applyBorder="1" applyAlignment="1" applyProtection="1">
      <alignment vertical="top" wrapText="1"/>
    </xf>
    <xf numFmtId="2" fontId="20" fillId="0" borderId="61" xfId="0" applyNumberFormat="1" applyFont="1" applyBorder="1" applyAlignment="1" applyProtection="1">
      <alignment vertical="top" wrapText="1"/>
    </xf>
    <xf numFmtId="0" fontId="2" fillId="0" borderId="0" xfId="0" applyFont="1" applyAlignment="1" applyProtection="1">
      <alignment vertical="top" wrapText="1"/>
    </xf>
    <xf numFmtId="0" fontId="2" fillId="0" borderId="0" xfId="0" applyFont="1" applyBorder="1" applyAlignment="1" applyProtection="1">
      <alignment vertical="top" wrapText="1"/>
    </xf>
    <xf numFmtId="2" fontId="33" fillId="0" borderId="0" xfId="0" applyNumberFormat="1" applyFont="1" applyBorder="1" applyAlignment="1" applyProtection="1">
      <alignment vertical="top" wrapText="1"/>
    </xf>
    <xf numFmtId="0" fontId="2" fillId="0" borderId="57" xfId="0" applyFont="1" applyFill="1" applyBorder="1" applyAlignment="1" applyProtection="1">
      <alignment vertical="center" wrapText="1"/>
    </xf>
    <xf numFmtId="2" fontId="33" fillId="0" borderId="60" xfId="0" applyNumberFormat="1" applyFont="1" applyBorder="1" applyAlignment="1" applyProtection="1">
      <alignment vertical="top" wrapText="1"/>
    </xf>
    <xf numFmtId="2" fontId="33" fillId="0" borderId="61" xfId="0" applyNumberFormat="1" applyFont="1" applyBorder="1" applyAlignment="1" applyProtection="1">
      <alignment vertical="top" wrapText="1"/>
    </xf>
    <xf numFmtId="2" fontId="2" fillId="0" borderId="61" xfId="0" applyNumberFormat="1" applyFont="1" applyBorder="1" applyAlignment="1" applyProtection="1">
      <alignment vertical="top" wrapText="1"/>
    </xf>
    <xf numFmtId="0" fontId="1" fillId="0" borderId="0" xfId="0" applyFont="1" applyBorder="1" applyProtection="1">
      <protection locked="0"/>
    </xf>
    <xf numFmtId="4" fontId="6" fillId="0" borderId="1" xfId="0" applyNumberFormat="1" applyFont="1" applyFill="1" applyBorder="1" applyAlignment="1" applyProtection="1">
      <alignment vertical="center" wrapText="1"/>
    </xf>
    <xf numFmtId="0" fontId="19" fillId="0" borderId="0" xfId="0" applyFont="1" applyProtection="1"/>
    <xf numFmtId="0" fontId="15" fillId="0" borderId="0" xfId="0" applyFont="1" applyProtection="1"/>
    <xf numFmtId="0" fontId="21" fillId="0" borderId="0" xfId="0" applyFont="1" applyProtection="1"/>
    <xf numFmtId="0" fontId="4" fillId="0" borderId="0" xfId="0" applyFont="1" applyProtection="1"/>
    <xf numFmtId="4" fontId="22" fillId="0" borderId="0" xfId="0" applyNumberFormat="1" applyFont="1" applyBorder="1" applyProtection="1">
      <protection locked="0"/>
    </xf>
    <xf numFmtId="4" fontId="6" fillId="0" borderId="15" xfId="0" applyNumberFormat="1" applyFont="1" applyFill="1" applyBorder="1" applyAlignment="1" applyProtection="1">
      <alignment vertical="center" wrapText="1"/>
    </xf>
    <xf numFmtId="0" fontId="22" fillId="0" borderId="0" xfId="0" applyFont="1" applyAlignment="1" applyProtection="1">
      <alignment horizontal="left" vertical="top" wrapText="1"/>
      <protection locked="0"/>
    </xf>
    <xf numFmtId="0" fontId="6" fillId="0" borderId="34" xfId="0" applyFont="1" applyFill="1" applyBorder="1" applyAlignment="1" applyProtection="1">
      <alignment horizontal="center" vertical="center" wrapText="1"/>
    </xf>
    <xf numFmtId="0" fontId="16" fillId="0" borderId="30" xfId="0" applyFont="1" applyFill="1" applyBorder="1" applyAlignment="1" applyProtection="1">
      <alignment horizontal="center" vertical="center" wrapText="1"/>
    </xf>
    <xf numFmtId="0" fontId="7" fillId="0" borderId="0" xfId="0" applyFont="1" applyBorder="1" applyAlignment="1" applyProtection="1">
      <alignment horizontal="justify" vertical="center" wrapText="1"/>
      <protection locked="0"/>
    </xf>
    <xf numFmtId="0" fontId="15" fillId="2" borderId="3" xfId="0" applyNumberFormat="1" applyFont="1" applyFill="1" applyBorder="1" applyAlignment="1" applyProtection="1">
      <alignment horizontal="left"/>
      <protection locked="0"/>
    </xf>
    <xf numFmtId="0" fontId="6" fillId="0" borderId="44" xfId="0" applyFont="1" applyFill="1" applyBorder="1" applyAlignment="1" applyProtection="1">
      <alignment horizontal="center" vertical="center" wrapText="1"/>
    </xf>
    <xf numFmtId="0" fontId="16" fillId="0" borderId="33" xfId="0" applyFont="1" applyFill="1" applyBorder="1" applyAlignment="1" applyProtection="1">
      <alignment horizontal="center" vertical="center" wrapText="1"/>
    </xf>
    <xf numFmtId="0" fontId="16" fillId="0" borderId="45" xfId="0" applyFont="1" applyFill="1" applyBorder="1" applyAlignment="1" applyProtection="1">
      <alignment horizontal="center" vertical="center" wrapText="1"/>
    </xf>
    <xf numFmtId="0" fontId="6" fillId="4" borderId="24" xfId="0" applyFont="1" applyFill="1" applyBorder="1" applyAlignment="1" applyProtection="1">
      <alignment horizontal="center"/>
    </xf>
    <xf numFmtId="0" fontId="6" fillId="4" borderId="25" xfId="0" applyFont="1" applyFill="1" applyBorder="1" applyAlignment="1" applyProtection="1">
      <alignment horizontal="center"/>
    </xf>
    <xf numFmtId="0" fontId="6" fillId="4" borderId="26" xfId="0" applyFont="1" applyFill="1" applyBorder="1" applyAlignment="1" applyProtection="1">
      <alignment horizontal="center"/>
    </xf>
    <xf numFmtId="0" fontId="6" fillId="4" borderId="24" xfId="0" applyFont="1" applyFill="1" applyBorder="1" applyAlignment="1" applyProtection="1">
      <alignment horizontal="center"/>
      <protection locked="0"/>
    </xf>
    <xf numFmtId="0" fontId="6" fillId="4" borderId="25" xfId="0" applyFont="1" applyFill="1" applyBorder="1" applyAlignment="1" applyProtection="1">
      <alignment horizontal="center"/>
      <protection locked="0"/>
    </xf>
    <xf numFmtId="0" fontId="6" fillId="4" borderId="26" xfId="0" applyFont="1" applyFill="1" applyBorder="1" applyAlignment="1" applyProtection="1">
      <alignment horizontal="center"/>
      <protection locked="0"/>
    </xf>
    <xf numFmtId="0" fontId="6" fillId="0" borderId="30" xfId="0" applyFont="1" applyFill="1" applyBorder="1" applyAlignment="1" applyProtection="1">
      <alignment horizontal="center" vertical="center" wrapText="1"/>
      <protection locked="0"/>
    </xf>
    <xf numFmtId="0" fontId="16" fillId="0" borderId="30" xfId="0" applyFont="1" applyFill="1" applyBorder="1" applyAlignment="1" applyProtection="1">
      <alignment horizontal="center" vertical="center" wrapText="1"/>
      <protection locked="0"/>
    </xf>
    <xf numFmtId="0" fontId="9" fillId="0" borderId="16" xfId="0" applyFont="1" applyBorder="1" applyAlignment="1" applyProtection="1">
      <alignment horizontal="center" wrapText="1"/>
    </xf>
    <xf numFmtId="0" fontId="3" fillId="0" borderId="2" xfId="0" applyFont="1" applyBorder="1" applyAlignment="1" applyProtection="1">
      <alignment horizontal="center" wrapText="1"/>
    </xf>
    <xf numFmtId="0" fontId="10" fillId="0" borderId="0" xfId="0" applyFont="1" applyBorder="1" applyAlignment="1" applyProtection="1">
      <alignment horizontal="justify" vertical="center" wrapText="1"/>
    </xf>
    <xf numFmtId="0" fontId="7" fillId="0" borderId="0" xfId="0" applyFont="1" applyBorder="1" applyAlignment="1" applyProtection="1">
      <alignment horizontal="justify" vertical="center" wrapText="1"/>
    </xf>
    <xf numFmtId="0" fontId="8" fillId="0" borderId="0" xfId="0" applyFont="1" applyBorder="1" applyAlignment="1" applyProtection="1">
      <alignment horizontal="justify" vertical="center" wrapText="1"/>
    </xf>
    <xf numFmtId="0" fontId="3" fillId="0" borderId="0" xfId="0" applyFont="1" applyAlignment="1" applyProtection="1">
      <alignment wrapText="1"/>
    </xf>
    <xf numFmtId="0" fontId="0" fillId="0" borderId="0" xfId="0" applyAlignment="1" applyProtection="1">
      <alignment wrapText="1"/>
    </xf>
    <xf numFmtId="0" fontId="35" fillId="0" borderId="24" xfId="0" applyFont="1" applyBorder="1" applyAlignment="1" applyProtection="1">
      <alignment horizontal="center" shrinkToFit="1"/>
    </xf>
    <xf numFmtId="0" fontId="28" fillId="0" borderId="25" xfId="0" applyFont="1" applyBorder="1" applyAlignment="1" applyProtection="1">
      <alignment horizontal="center" shrinkToFit="1"/>
    </xf>
    <xf numFmtId="0" fontId="28" fillId="0" borderId="26" xfId="0" applyFont="1" applyBorder="1" applyAlignment="1" applyProtection="1">
      <alignment horizontal="center" shrinkToFit="1"/>
    </xf>
    <xf numFmtId="0" fontId="9" fillId="0" borderId="19" xfId="0" applyFont="1" applyBorder="1" applyAlignment="1" applyProtection="1">
      <alignment horizontal="center" wrapText="1"/>
      <protection locked="0"/>
    </xf>
    <xf numFmtId="0" fontId="0" fillId="0" borderId="42" xfId="0" applyBorder="1" applyAlignment="1" applyProtection="1">
      <alignment horizontal="center" wrapText="1"/>
      <protection locked="0"/>
    </xf>
    <xf numFmtId="0" fontId="0" fillId="0" borderId="0" xfId="0" applyAlignment="1">
      <alignment horizontal="justify" vertical="center" wrapText="1"/>
    </xf>
    <xf numFmtId="0" fontId="9" fillId="0" borderId="19" xfId="0" applyFont="1" applyBorder="1" applyAlignment="1" applyProtection="1">
      <alignment horizontal="center" vertical="top" wrapText="1"/>
    </xf>
    <xf numFmtId="0" fontId="0" fillId="0" borderId="42" xfId="0" applyBorder="1" applyAlignment="1" applyProtection="1">
      <alignment horizontal="center" vertical="top" wrapText="1"/>
    </xf>
    <xf numFmtId="0" fontId="39" fillId="0" borderId="16" xfId="0" applyFont="1" applyFill="1" applyBorder="1" applyAlignment="1" applyProtection="1">
      <alignment horizontal="center" vertical="center" wrapText="1"/>
    </xf>
    <xf numFmtId="0" fontId="0" fillId="0" borderId="2" xfId="0" applyBorder="1" applyAlignment="1">
      <alignment horizontal="center" vertical="center" wrapText="1"/>
    </xf>
    <xf numFmtId="0" fontId="35" fillId="0" borderId="24" xfId="0" applyFont="1" applyBorder="1" applyAlignment="1" applyProtection="1">
      <alignment horizontal="center"/>
    </xf>
    <xf numFmtId="0" fontId="0" fillId="0" borderId="25" xfId="0" applyBorder="1" applyAlignment="1">
      <alignment horizontal="center"/>
    </xf>
    <xf numFmtId="0" fontId="0" fillId="0" borderId="26" xfId="0" applyBorder="1" applyAlignment="1">
      <alignment horizontal="center"/>
    </xf>
    <xf numFmtId="0" fontId="9" fillId="0" borderId="65" xfId="0" applyFont="1" applyBorder="1" applyAlignment="1" applyProtection="1">
      <alignment horizontal="center" vertical="center" wrapText="1"/>
    </xf>
    <xf numFmtId="0" fontId="0" fillId="0" borderId="36" xfId="0" applyBorder="1" applyAlignment="1" applyProtection="1">
      <alignment horizontal="center" vertical="center" wrapText="1"/>
    </xf>
    <xf numFmtId="0" fontId="22" fillId="0" borderId="0" xfId="0" applyFont="1" applyAlignment="1" applyProtection="1"/>
    <xf numFmtId="0" fontId="35" fillId="0" borderId="25" xfId="0" applyFont="1" applyBorder="1" applyAlignment="1" applyProtection="1">
      <alignment horizontal="center"/>
    </xf>
    <xf numFmtId="0" fontId="35" fillId="0" borderId="26" xfId="0" applyFont="1" applyBorder="1" applyAlignment="1" applyProtection="1">
      <alignment horizontal="center"/>
    </xf>
    <xf numFmtId="0" fontId="22" fillId="0" borderId="2" xfId="0" applyFont="1" applyBorder="1" applyAlignment="1" applyProtection="1">
      <alignment horizontal="center" wrapText="1"/>
    </xf>
    <xf numFmtId="0" fontId="17" fillId="0" borderId="24" xfId="0" applyFont="1" applyBorder="1" applyAlignment="1" applyProtection="1">
      <alignment horizontal="center"/>
    </xf>
    <xf numFmtId="0" fontId="22" fillId="0" borderId="25" xfId="0" applyFont="1" applyBorder="1" applyAlignment="1" applyProtection="1">
      <alignment horizontal="center"/>
    </xf>
    <xf numFmtId="0" fontId="22" fillId="0" borderId="26" xfId="0" applyFont="1" applyBorder="1" applyAlignment="1" applyProtection="1">
      <alignment horizontal="center"/>
    </xf>
    <xf numFmtId="49" fontId="31" fillId="0" borderId="0" xfId="0" applyNumberFormat="1" applyFont="1" applyBorder="1" applyAlignment="1" applyProtection="1">
      <alignment horizontal="left" wrapText="1"/>
    </xf>
    <xf numFmtId="0" fontId="7" fillId="0" borderId="0" xfId="0" applyFont="1" applyBorder="1" applyAlignment="1" applyProtection="1">
      <alignment horizontal="left"/>
    </xf>
    <xf numFmtId="0" fontId="36" fillId="0" borderId="0" xfId="0" applyFont="1" applyAlignment="1" applyProtection="1">
      <alignment horizontal="center" vertical="center"/>
    </xf>
    <xf numFmtId="0" fontId="37" fillId="0" borderId="0" xfId="0" applyFont="1" applyAlignment="1" applyProtection="1">
      <alignment horizontal="center" vertical="center"/>
    </xf>
  </cellXfs>
  <cellStyles count="5">
    <cellStyle name="Prozent" xfId="4" builtinId="5"/>
    <cellStyle name="Prozent 2" xfId="3"/>
    <cellStyle name="Standard" xfId="0" builtinId="0"/>
    <cellStyle name="Standard 2 2" xfId="2"/>
    <cellStyle name="Standard 3" xfId="1"/>
  </cellStyles>
  <dxfs count="8">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64"/>
  <sheetViews>
    <sheetView topLeftCell="A50" zoomScaleNormal="100" workbookViewId="0">
      <selection activeCell="D59" sqref="D59"/>
    </sheetView>
  </sheetViews>
  <sheetFormatPr baseColWidth="10" defaultRowHeight="14.25" x14ac:dyDescent="0.25"/>
  <cols>
    <col min="1" max="1" width="35.5703125" style="363" customWidth="1"/>
    <col min="2" max="2" width="77.85546875" style="362" customWidth="1"/>
    <col min="3" max="16384" width="11.42578125" style="363"/>
  </cols>
  <sheetData>
    <row r="1" spans="1:2" ht="15" x14ac:dyDescent="0.25">
      <c r="A1" s="377" t="s">
        <v>115</v>
      </c>
      <c r="B1" s="378"/>
    </row>
    <row r="2" spans="1:2" x14ac:dyDescent="0.25">
      <c r="A2" s="379"/>
      <c r="B2" s="378"/>
    </row>
    <row r="3" spans="1:2" ht="15" thickBot="1" x14ac:dyDescent="0.3">
      <c r="A3" s="379"/>
      <c r="B3" s="378"/>
    </row>
    <row r="4" spans="1:2" s="364" customFormat="1" ht="20.25" customHeight="1" thickBot="1" x14ac:dyDescent="0.3">
      <c r="A4" s="380" t="s">
        <v>112</v>
      </c>
      <c r="B4" s="381"/>
    </row>
    <row r="5" spans="1:2" s="364" customFormat="1" ht="18.75" customHeight="1" thickBot="1" x14ac:dyDescent="0.3">
      <c r="A5" s="382" t="s">
        <v>63</v>
      </c>
      <c r="B5" s="383" t="s">
        <v>69</v>
      </c>
    </row>
    <row r="6" spans="1:2" s="364" customFormat="1" ht="20.25" customHeight="1" x14ac:dyDescent="0.25">
      <c r="A6" s="384"/>
      <c r="B6" s="385" t="s">
        <v>70</v>
      </c>
    </row>
    <row r="7" spans="1:2" s="364" customFormat="1" ht="46.5" customHeight="1" x14ac:dyDescent="0.25">
      <c r="A7" s="365" t="s">
        <v>143</v>
      </c>
      <c r="B7" s="355" t="s">
        <v>161</v>
      </c>
    </row>
    <row r="8" spans="1:2" ht="23.25" customHeight="1" x14ac:dyDescent="0.25">
      <c r="A8" s="365" t="s">
        <v>71</v>
      </c>
      <c r="B8" s="386" t="s">
        <v>117</v>
      </c>
    </row>
    <row r="9" spans="1:2" ht="72" x14ac:dyDescent="0.25">
      <c r="A9" s="365" t="s">
        <v>72</v>
      </c>
      <c r="B9" s="386" t="s">
        <v>118</v>
      </c>
    </row>
    <row r="10" spans="1:2" ht="15.75" thickBot="1" x14ac:dyDescent="0.3">
      <c r="A10" s="387" t="s">
        <v>73</v>
      </c>
      <c r="B10" s="388" t="s">
        <v>162</v>
      </c>
    </row>
    <row r="11" spans="1:2" x14ac:dyDescent="0.25">
      <c r="A11" s="389"/>
      <c r="B11" s="378"/>
    </row>
    <row r="12" spans="1:2" ht="15" thickBot="1" x14ac:dyDescent="0.3">
      <c r="A12" s="389"/>
      <c r="B12" s="378"/>
    </row>
    <row r="13" spans="1:2" s="364" customFormat="1" ht="16.5" thickBot="1" x14ac:dyDescent="0.3">
      <c r="A13" s="380" t="s">
        <v>74</v>
      </c>
      <c r="B13" s="381"/>
    </row>
    <row r="14" spans="1:2" s="364" customFormat="1" ht="24.75" customHeight="1" thickBot="1" x14ac:dyDescent="0.3">
      <c r="A14" s="382" t="s">
        <v>78</v>
      </c>
      <c r="B14" s="383" t="s">
        <v>69</v>
      </c>
    </row>
    <row r="15" spans="1:2" s="364" customFormat="1" ht="20.25" customHeight="1" thickBot="1" x14ac:dyDescent="0.3">
      <c r="A15" s="384"/>
      <c r="B15" s="385" t="s">
        <v>70</v>
      </c>
    </row>
    <row r="16" spans="1:2" s="364" customFormat="1" ht="60.75" customHeight="1" x14ac:dyDescent="0.25">
      <c r="A16" s="367" t="s">
        <v>144</v>
      </c>
      <c r="B16" s="356" t="s">
        <v>145</v>
      </c>
    </row>
    <row r="17" spans="1:2" ht="34.5" customHeight="1" x14ac:dyDescent="0.25">
      <c r="A17" s="368" t="s">
        <v>77</v>
      </c>
      <c r="B17" s="369" t="s">
        <v>150</v>
      </c>
    </row>
    <row r="18" spans="1:2" ht="78" customHeight="1" x14ac:dyDescent="0.25">
      <c r="A18" s="365" t="s">
        <v>76</v>
      </c>
      <c r="B18" s="369" t="s">
        <v>107</v>
      </c>
    </row>
    <row r="19" spans="1:2" ht="87.75" customHeight="1" x14ac:dyDescent="0.25">
      <c r="A19" s="365" t="s">
        <v>146</v>
      </c>
      <c r="B19" s="372" t="s">
        <v>163</v>
      </c>
    </row>
    <row r="20" spans="1:2" ht="29.25" x14ac:dyDescent="0.25">
      <c r="A20" s="365" t="s">
        <v>108</v>
      </c>
      <c r="B20" s="369" t="s">
        <v>80</v>
      </c>
    </row>
    <row r="21" spans="1:2" ht="75" customHeight="1" x14ac:dyDescent="0.25">
      <c r="A21" s="365" t="s">
        <v>109</v>
      </c>
      <c r="B21" s="369" t="s">
        <v>151</v>
      </c>
    </row>
    <row r="22" spans="1:2" ht="90.75" customHeight="1" thickBot="1" x14ac:dyDescent="0.3">
      <c r="A22" s="387" t="s">
        <v>110</v>
      </c>
      <c r="B22" s="388" t="s">
        <v>147</v>
      </c>
    </row>
    <row r="23" spans="1:2" x14ac:dyDescent="0.25">
      <c r="A23" s="379"/>
      <c r="B23" s="378"/>
    </row>
    <row r="24" spans="1:2" ht="15" thickBot="1" x14ac:dyDescent="0.3">
      <c r="A24" s="379"/>
      <c r="B24" s="378"/>
    </row>
    <row r="25" spans="1:2" s="364" customFormat="1" ht="16.5" thickBot="1" x14ac:dyDescent="0.3">
      <c r="A25" s="380" t="s">
        <v>128</v>
      </c>
      <c r="B25" s="381"/>
    </row>
    <row r="26" spans="1:2" s="364" customFormat="1" ht="29.25" customHeight="1" thickBot="1" x14ac:dyDescent="0.3">
      <c r="A26" s="382" t="s">
        <v>78</v>
      </c>
      <c r="B26" s="383" t="s">
        <v>142</v>
      </c>
    </row>
    <row r="27" spans="1:2" s="364" customFormat="1" ht="20.25" customHeight="1" thickBot="1" x14ac:dyDescent="0.3">
      <c r="A27" s="384"/>
      <c r="B27" s="385" t="s">
        <v>70</v>
      </c>
    </row>
    <row r="28" spans="1:2" s="364" customFormat="1" ht="60.75" customHeight="1" x14ac:dyDescent="0.25">
      <c r="A28" s="367" t="s">
        <v>144</v>
      </c>
      <c r="B28" s="356" t="s">
        <v>145</v>
      </c>
    </row>
    <row r="29" spans="1:2" ht="34.5" customHeight="1" x14ac:dyDescent="0.25">
      <c r="A29" s="368" t="s">
        <v>77</v>
      </c>
      <c r="B29" s="369" t="s">
        <v>150</v>
      </c>
    </row>
    <row r="30" spans="1:2" ht="100.5" customHeight="1" x14ac:dyDescent="0.25">
      <c r="A30" s="365" t="s">
        <v>116</v>
      </c>
      <c r="B30" s="372" t="s">
        <v>164</v>
      </c>
    </row>
    <row r="31" spans="1:2" ht="132.75" customHeight="1" x14ac:dyDescent="0.25">
      <c r="A31" s="365" t="s">
        <v>76</v>
      </c>
      <c r="B31" s="369" t="s">
        <v>148</v>
      </c>
    </row>
    <row r="32" spans="1:2" ht="87.75" customHeight="1" x14ac:dyDescent="0.25">
      <c r="A32" s="365" t="s">
        <v>146</v>
      </c>
      <c r="B32" s="372" t="s">
        <v>165</v>
      </c>
    </row>
    <row r="33" spans="1:2" ht="75" customHeight="1" x14ac:dyDescent="0.25">
      <c r="A33" s="365" t="s">
        <v>133</v>
      </c>
      <c r="B33" s="369" t="s">
        <v>141</v>
      </c>
    </row>
    <row r="34" spans="1:2" ht="29.25" x14ac:dyDescent="0.25">
      <c r="A34" s="365" t="s">
        <v>108</v>
      </c>
      <c r="B34" s="369" t="s">
        <v>80</v>
      </c>
    </row>
    <row r="35" spans="1:2" ht="62.25" customHeight="1" x14ac:dyDescent="0.25">
      <c r="A35" s="365" t="s">
        <v>109</v>
      </c>
      <c r="B35" s="369" t="s">
        <v>152</v>
      </c>
    </row>
    <row r="36" spans="1:2" ht="51" customHeight="1" thickBot="1" x14ac:dyDescent="0.3">
      <c r="A36" s="387" t="s">
        <v>110</v>
      </c>
      <c r="B36" s="388" t="s">
        <v>168</v>
      </c>
    </row>
    <row r="37" spans="1:2" ht="14.25" customHeight="1" x14ac:dyDescent="0.25">
      <c r="A37" s="390"/>
      <c r="B37" s="391"/>
    </row>
    <row r="38" spans="1:2" ht="15" thickBot="1" x14ac:dyDescent="0.3">
      <c r="A38" s="379"/>
      <c r="B38" s="378"/>
    </row>
    <row r="39" spans="1:2" s="364" customFormat="1" ht="16.5" thickBot="1" x14ac:dyDescent="0.3">
      <c r="A39" s="380" t="s">
        <v>129</v>
      </c>
      <c r="B39" s="381"/>
    </row>
    <row r="40" spans="1:2" s="364" customFormat="1" ht="27" customHeight="1" thickBot="1" x14ac:dyDescent="0.3">
      <c r="A40" s="382" t="s">
        <v>78</v>
      </c>
      <c r="B40" s="383" t="s">
        <v>69</v>
      </c>
    </row>
    <row r="41" spans="1:2" s="364" customFormat="1" ht="20.25" customHeight="1" thickBot="1" x14ac:dyDescent="0.3">
      <c r="A41" s="384"/>
      <c r="B41" s="385" t="s">
        <v>70</v>
      </c>
    </row>
    <row r="42" spans="1:2" s="364" customFormat="1" ht="33.75" customHeight="1" x14ac:dyDescent="0.25">
      <c r="A42" s="367" t="s">
        <v>144</v>
      </c>
      <c r="B42" s="356" t="s">
        <v>156</v>
      </c>
    </row>
    <row r="43" spans="1:2" s="364" customFormat="1" ht="29.25" x14ac:dyDescent="0.25">
      <c r="A43" s="392" t="s">
        <v>106</v>
      </c>
      <c r="B43" s="370" t="s">
        <v>153</v>
      </c>
    </row>
    <row r="44" spans="1:2" s="373" customFormat="1" ht="34.5" customHeight="1" x14ac:dyDescent="0.25">
      <c r="A44" s="371" t="s">
        <v>86</v>
      </c>
      <c r="B44" s="372" t="s">
        <v>157</v>
      </c>
    </row>
    <row r="45" spans="1:2" ht="33.75" customHeight="1" x14ac:dyDescent="0.25">
      <c r="A45" s="365" t="s">
        <v>89</v>
      </c>
      <c r="B45" s="369" t="s">
        <v>154</v>
      </c>
    </row>
    <row r="46" spans="1:2" ht="24.75" customHeight="1" x14ac:dyDescent="0.25">
      <c r="A46" s="365" t="s">
        <v>90</v>
      </c>
      <c r="B46" s="369" t="s">
        <v>88</v>
      </c>
    </row>
    <row r="47" spans="1:2" ht="24.75" customHeight="1" x14ac:dyDescent="0.25">
      <c r="A47" s="365" t="s">
        <v>91</v>
      </c>
      <c r="B47" s="393" t="s">
        <v>84</v>
      </c>
    </row>
    <row r="48" spans="1:2" ht="24.75" customHeight="1" x14ac:dyDescent="0.25">
      <c r="A48" s="365" t="s">
        <v>92</v>
      </c>
      <c r="B48" s="393" t="s">
        <v>84</v>
      </c>
    </row>
    <row r="49" spans="1:2" ht="63" customHeight="1" x14ac:dyDescent="0.25">
      <c r="A49" s="365" t="s">
        <v>135</v>
      </c>
      <c r="B49" s="393" t="s">
        <v>136</v>
      </c>
    </row>
    <row r="50" spans="1:2" ht="53.25" customHeight="1" x14ac:dyDescent="0.25">
      <c r="A50" s="365" t="s">
        <v>93</v>
      </c>
      <c r="B50" s="393" t="s">
        <v>166</v>
      </c>
    </row>
    <row r="51" spans="1:2" ht="72" x14ac:dyDescent="0.25">
      <c r="A51" s="365" t="s">
        <v>79</v>
      </c>
      <c r="B51" s="369" t="s">
        <v>155</v>
      </c>
    </row>
    <row r="52" spans="1:2" ht="53.25" customHeight="1" x14ac:dyDescent="0.25">
      <c r="A52" s="365" t="s">
        <v>81</v>
      </c>
      <c r="B52" s="369" t="s">
        <v>82</v>
      </c>
    </row>
    <row r="53" spans="1:2" ht="24" customHeight="1" thickBot="1" x14ac:dyDescent="0.3">
      <c r="A53" s="387" t="s">
        <v>83</v>
      </c>
      <c r="B53" s="394" t="s">
        <v>94</v>
      </c>
    </row>
    <row r="54" spans="1:2" x14ac:dyDescent="0.25">
      <c r="A54" s="379"/>
      <c r="B54" s="378"/>
    </row>
    <row r="55" spans="1:2" ht="15" thickBot="1" x14ac:dyDescent="0.3">
      <c r="A55" s="379"/>
      <c r="B55" s="378"/>
    </row>
    <row r="56" spans="1:2" s="364" customFormat="1" ht="20.25" customHeight="1" thickBot="1" x14ac:dyDescent="0.3">
      <c r="A56" s="380" t="s">
        <v>111</v>
      </c>
      <c r="B56" s="381"/>
    </row>
    <row r="57" spans="1:2" s="364" customFormat="1" ht="21.75" customHeight="1" thickBot="1" x14ac:dyDescent="0.3">
      <c r="A57" s="382" t="s">
        <v>63</v>
      </c>
      <c r="B57" s="383" t="s">
        <v>69</v>
      </c>
    </row>
    <row r="58" spans="1:2" s="364" customFormat="1" ht="20.25" customHeight="1" x14ac:dyDescent="0.25">
      <c r="A58" s="384"/>
      <c r="B58" s="385" t="s">
        <v>70</v>
      </c>
    </row>
    <row r="59" spans="1:2" ht="55.5" customHeight="1" x14ac:dyDescent="0.25">
      <c r="A59" s="365" t="s">
        <v>101</v>
      </c>
      <c r="B59" s="372" t="s">
        <v>170</v>
      </c>
    </row>
    <row r="60" spans="1:2" ht="36" customHeight="1" x14ac:dyDescent="0.25">
      <c r="A60" s="365" t="s">
        <v>102</v>
      </c>
      <c r="B60" s="369" t="s">
        <v>68</v>
      </c>
    </row>
    <row r="61" spans="1:2" ht="65.25" customHeight="1" x14ac:dyDescent="0.25">
      <c r="A61" s="365" t="s">
        <v>103</v>
      </c>
      <c r="B61" s="372" t="s">
        <v>167</v>
      </c>
    </row>
    <row r="62" spans="1:2" ht="64.5" customHeight="1" thickBot="1" x14ac:dyDescent="0.3">
      <c r="A62" s="387" t="s">
        <v>104</v>
      </c>
      <c r="B62" s="395" t="s">
        <v>105</v>
      </c>
    </row>
    <row r="63" spans="1:2" x14ac:dyDescent="0.25">
      <c r="A63" s="366"/>
    </row>
    <row r="64" spans="1:2" x14ac:dyDescent="0.25">
      <c r="A64" s="366"/>
    </row>
  </sheetData>
  <sheetProtection algorithmName="SHA-512" hashValue="c3/Fxt57C8DGDDKmm5RZeiqzijIaKi8uZBRKcsSVaMMOcp7o/jm0h23K2rZMNM5TXnXvDi7tneM7CpRSR+MJrA==" saltValue="iuMArRiE47VDq5V0NNWVPg==" spinCount="100000" sheet="1" objects="1" scenarios="1" formatCells="0" formatColumns="0" formatRows="0" insertColumns="0" insertRows="0" insertHyperlinks="0" deleteColumns="0" deleteRows="0" sort="0" autoFilter="0"/>
  <pageMargins left="0.70866141732283472" right="0.70866141732283472" top="0.78740157480314965" bottom="0.78740157480314965" header="0.31496062992125984" footer="0.31496062992125984"/>
  <pageSetup paperSize="9" scale="76" fitToHeight="2" orientation="portrait" r:id="rId1"/>
  <headerFooter>
    <oddFooter>&amp;C&amp;A&amp;RStand: 13.07.2020</oddFooter>
  </headerFooter>
  <rowBreaks count="1" manualBreakCount="1">
    <brk id="12"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90"/>
  <sheetViews>
    <sheetView tabSelected="1" topLeftCell="A19" zoomScale="115" zoomScaleNormal="115" workbookViewId="0">
      <selection activeCell="F27" sqref="F27"/>
    </sheetView>
  </sheetViews>
  <sheetFormatPr baseColWidth="10" defaultRowHeight="14.25" x14ac:dyDescent="0.2"/>
  <cols>
    <col min="1" max="1" width="38.85546875" style="26" customWidth="1"/>
    <col min="2" max="5" width="17.7109375" style="26" customWidth="1"/>
    <col min="6" max="6" width="17" style="26" customWidth="1"/>
    <col min="7" max="7" width="17.85546875" style="26" customWidth="1"/>
    <col min="8" max="8" width="8.5703125" style="26" customWidth="1"/>
    <col min="9" max="9" width="2.7109375" style="26" customWidth="1"/>
    <col min="10" max="10" width="7.28515625" style="26" customWidth="1"/>
    <col min="11" max="16384" width="11.42578125" style="26"/>
  </cols>
  <sheetData>
    <row r="1" spans="1:9" s="250" customFormat="1" ht="21.75" customHeight="1" x14ac:dyDescent="0.25">
      <c r="A1" s="249" t="s">
        <v>114</v>
      </c>
      <c r="B1" s="43"/>
      <c r="C1" s="44"/>
    </row>
    <row r="2" spans="1:9" ht="15" x14ac:dyDescent="0.25">
      <c r="A2" s="45" t="s">
        <v>3</v>
      </c>
      <c r="C2" s="22"/>
      <c r="D2" s="46" t="s">
        <v>66</v>
      </c>
      <c r="E2" s="21" t="s">
        <v>158</v>
      </c>
    </row>
    <row r="3" spans="1:9" ht="15" x14ac:dyDescent="0.25">
      <c r="A3" s="43"/>
      <c r="B3" s="47"/>
      <c r="C3" s="48"/>
    </row>
    <row r="4" spans="1:9" s="49" customFormat="1" ht="15.75" x14ac:dyDescent="0.2">
      <c r="A4" s="407" t="s">
        <v>64</v>
      </c>
      <c r="B4" s="407"/>
      <c r="C4" s="407"/>
      <c r="D4" s="407"/>
      <c r="E4" s="407"/>
      <c r="F4" s="407"/>
      <c r="G4" s="407"/>
      <c r="H4" s="407"/>
      <c r="I4" s="407"/>
    </row>
    <row r="5" spans="1:9" ht="9.75" customHeight="1" x14ac:dyDescent="0.2"/>
    <row r="6" spans="1:9" ht="15" x14ac:dyDescent="0.25">
      <c r="A6" s="47" t="s">
        <v>4</v>
      </c>
      <c r="B6" s="408"/>
      <c r="C6" s="408"/>
      <c r="D6" s="408"/>
      <c r="E6" s="50"/>
    </row>
    <row r="7" spans="1:9" ht="27" customHeight="1" x14ac:dyDescent="0.25">
      <c r="A7" s="47" t="s">
        <v>5</v>
      </c>
      <c r="B7" s="408"/>
      <c r="C7" s="408"/>
      <c r="D7" s="408"/>
      <c r="E7" s="51"/>
      <c r="F7" s="51"/>
      <c r="G7" s="47"/>
      <c r="H7" s="30"/>
      <c r="I7" s="30"/>
    </row>
    <row r="8" spans="1:9" ht="15" x14ac:dyDescent="0.25">
      <c r="A8" s="47" t="s">
        <v>6</v>
      </c>
      <c r="B8" s="408"/>
      <c r="C8" s="408"/>
      <c r="D8" s="408"/>
      <c r="E8" s="50"/>
      <c r="F8" s="50"/>
      <c r="G8" s="30"/>
    </row>
    <row r="10" spans="1:9" ht="15" x14ac:dyDescent="0.25">
      <c r="A10" s="47"/>
      <c r="B10" s="47" t="s">
        <v>41</v>
      </c>
      <c r="C10" s="21" t="s">
        <v>158</v>
      </c>
      <c r="D10" s="46" t="s">
        <v>42</v>
      </c>
      <c r="E10" s="21" t="s">
        <v>158</v>
      </c>
    </row>
    <row r="14" spans="1:9" x14ac:dyDescent="0.2">
      <c r="A14" s="17" t="s">
        <v>44</v>
      </c>
      <c r="B14" s="18"/>
      <c r="C14" s="18"/>
      <c r="D14" s="18"/>
      <c r="E14" s="18"/>
    </row>
    <row r="15" spans="1:9" x14ac:dyDescent="0.2">
      <c r="A15" s="86" t="s">
        <v>7</v>
      </c>
      <c r="B15" s="18"/>
      <c r="C15" s="18"/>
      <c r="D15" s="18"/>
      <c r="E15" s="18"/>
    </row>
    <row r="16" spans="1:9" ht="15" thickBot="1" x14ac:dyDescent="0.25">
      <c r="A16" s="18"/>
      <c r="B16" s="18"/>
      <c r="C16" s="18"/>
      <c r="D16" s="18"/>
      <c r="E16" s="18"/>
    </row>
    <row r="17" spans="1:7" s="49" customFormat="1" ht="15" thickBot="1" x14ac:dyDescent="0.25">
      <c r="A17" s="412" t="s">
        <v>48</v>
      </c>
      <c r="B17" s="413"/>
      <c r="C17" s="413"/>
      <c r="D17" s="413"/>
      <c r="E17" s="414"/>
      <c r="F17" s="52"/>
    </row>
    <row r="18" spans="1:7" s="49" customFormat="1" x14ac:dyDescent="0.2">
      <c r="A18" s="87"/>
      <c r="B18" s="409" t="s">
        <v>37</v>
      </c>
      <c r="C18" s="410"/>
      <c r="D18" s="411"/>
      <c r="E18" s="88"/>
      <c r="F18" s="52"/>
    </row>
    <row r="19" spans="1:7" s="49" customFormat="1" ht="23.25" x14ac:dyDescent="0.2">
      <c r="A19" s="89" t="s">
        <v>56</v>
      </c>
      <c r="B19" s="19">
        <v>0.9</v>
      </c>
      <c r="C19" s="19">
        <v>0.9</v>
      </c>
      <c r="D19" s="19">
        <v>0.9</v>
      </c>
      <c r="E19" s="98"/>
      <c r="F19" s="52"/>
    </row>
    <row r="20" spans="1:7" s="49" customFormat="1" ht="15" thickBot="1" x14ac:dyDescent="0.25">
      <c r="A20" s="90" t="s">
        <v>49</v>
      </c>
      <c r="B20" s="96" t="s">
        <v>22</v>
      </c>
      <c r="C20" s="96" t="s">
        <v>23</v>
      </c>
      <c r="D20" s="96" t="s">
        <v>24</v>
      </c>
      <c r="E20" s="97" t="s">
        <v>20</v>
      </c>
      <c r="F20" s="52"/>
    </row>
    <row r="21" spans="1:7" s="49" customFormat="1" x14ac:dyDescent="0.2">
      <c r="A21" s="91" t="s">
        <v>27</v>
      </c>
      <c r="B21" s="20"/>
      <c r="C21" s="20"/>
      <c r="D21" s="20"/>
      <c r="E21" s="99">
        <f>SUM(B21:D21)</f>
        <v>0</v>
      </c>
      <c r="F21" s="52"/>
    </row>
    <row r="22" spans="1:7" s="49" customFormat="1" x14ac:dyDescent="0.2">
      <c r="A22" s="92" t="s">
        <v>28</v>
      </c>
      <c r="B22" s="12"/>
      <c r="C22" s="12"/>
      <c r="D22" s="12"/>
      <c r="E22" s="100">
        <f>SUM(B22:D22)</f>
        <v>0</v>
      </c>
      <c r="F22" s="52"/>
    </row>
    <row r="23" spans="1:7" s="49" customFormat="1" x14ac:dyDescent="0.2">
      <c r="A23" s="92" t="s">
        <v>127</v>
      </c>
      <c r="B23" s="12"/>
      <c r="C23" s="12"/>
      <c r="D23" s="12"/>
      <c r="E23" s="100">
        <f t="shared" ref="E23:E24" si="0">SUM(B23:D23)</f>
        <v>0</v>
      </c>
      <c r="F23" s="52"/>
    </row>
    <row r="24" spans="1:7" s="49" customFormat="1" x14ac:dyDescent="0.2">
      <c r="A24" s="92" t="s">
        <v>25</v>
      </c>
      <c r="B24" s="12"/>
      <c r="C24" s="12"/>
      <c r="D24" s="12"/>
      <c r="E24" s="100">
        <f t="shared" si="0"/>
        <v>0</v>
      </c>
      <c r="F24" s="52"/>
    </row>
    <row r="25" spans="1:7" s="49" customFormat="1" ht="15" thickBot="1" x14ac:dyDescent="0.25">
      <c r="A25" s="93" t="s">
        <v>26</v>
      </c>
      <c r="B25" s="13"/>
      <c r="C25" s="13"/>
      <c r="D25" s="13"/>
      <c r="E25" s="101">
        <f>SUM(B25:D25)</f>
        <v>0</v>
      </c>
      <c r="F25" s="52"/>
    </row>
    <row r="26" spans="1:7" s="49" customFormat="1" x14ac:dyDescent="0.2">
      <c r="A26" s="94" t="s">
        <v>36</v>
      </c>
      <c r="B26" s="104">
        <f>SUM(B21:B25)</f>
        <v>0</v>
      </c>
      <c r="C26" s="104">
        <f>SUM(C21:C25)</f>
        <v>0</v>
      </c>
      <c r="D26" s="104">
        <f>SUM(D21:D25)</f>
        <v>0</v>
      </c>
      <c r="E26" s="102">
        <f>SUM(B26:D26)</f>
        <v>0</v>
      </c>
      <c r="F26" s="69"/>
      <c r="G26" s="402"/>
    </row>
    <row r="27" spans="1:7" s="49" customFormat="1" ht="15" thickBot="1" x14ac:dyDescent="0.25">
      <c r="A27" s="95" t="s">
        <v>35</v>
      </c>
      <c r="B27" s="105">
        <f>IF((B26*B19)&lt;10000.01,B26*B19,10000)</f>
        <v>0</v>
      </c>
      <c r="C27" s="105">
        <f>IF(((C26*C19)+D27+B27)&lt;130000.01,(C26*C19),130000-D27-B27)</f>
        <v>0</v>
      </c>
      <c r="D27" s="106">
        <f>IF(($D$26*D19)&lt;10000.01,$D$26*D19,10000)</f>
        <v>0</v>
      </c>
      <c r="E27" s="403">
        <f>IF(SUM(B27:D27)&lt;130000.01,SUM(B27:D27),130000)</f>
        <v>0</v>
      </c>
      <c r="F27" s="69"/>
      <c r="G27" s="402"/>
    </row>
    <row r="28" spans="1:7" s="49" customFormat="1" ht="15" thickBot="1" x14ac:dyDescent="0.25">
      <c r="A28" s="52"/>
      <c r="B28" s="69"/>
      <c r="C28" s="69"/>
      <c r="D28" s="69"/>
      <c r="E28" s="52"/>
      <c r="F28" s="52"/>
    </row>
    <row r="29" spans="1:7" s="49" customFormat="1" ht="15" thickBot="1" x14ac:dyDescent="0.25">
      <c r="A29" s="412" t="s">
        <v>50</v>
      </c>
      <c r="B29" s="413"/>
      <c r="C29" s="413"/>
      <c r="D29" s="413"/>
      <c r="E29" s="414"/>
      <c r="F29" s="52"/>
    </row>
    <row r="30" spans="1:7" s="49" customFormat="1" x14ac:dyDescent="0.2">
      <c r="A30" s="107"/>
      <c r="B30" s="405" t="s">
        <v>37</v>
      </c>
      <c r="C30" s="406"/>
      <c r="D30" s="406"/>
      <c r="E30" s="108"/>
      <c r="F30" s="52"/>
    </row>
    <row r="31" spans="1:7" s="49" customFormat="1" x14ac:dyDescent="0.2">
      <c r="A31" s="109" t="s">
        <v>38</v>
      </c>
      <c r="B31" s="110">
        <f>$B$19</f>
        <v>0.9</v>
      </c>
      <c r="C31" s="111">
        <f>$C$19</f>
        <v>0.9</v>
      </c>
      <c r="D31" s="112">
        <f>$D$19</f>
        <v>0.9</v>
      </c>
      <c r="E31" s="113"/>
      <c r="F31" s="52"/>
    </row>
    <row r="32" spans="1:7" s="49" customFormat="1" ht="15" thickBot="1" x14ac:dyDescent="0.25">
      <c r="A32" s="109" t="s">
        <v>51</v>
      </c>
      <c r="B32" s="114" t="s">
        <v>22</v>
      </c>
      <c r="C32" s="115" t="s">
        <v>23</v>
      </c>
      <c r="D32" s="116" t="s">
        <v>24</v>
      </c>
      <c r="E32" s="117" t="s">
        <v>20</v>
      </c>
      <c r="F32" s="52"/>
    </row>
    <row r="33" spans="1:7" s="49" customFormat="1" x14ac:dyDescent="0.2">
      <c r="A33" s="118" t="s">
        <v>27</v>
      </c>
      <c r="B33" s="119">
        <f>'1. zus. Personal'!H74</f>
        <v>0</v>
      </c>
      <c r="C33" s="120">
        <f>'1. zus. Personal'!I74</f>
        <v>0</v>
      </c>
      <c r="D33" s="121">
        <f>'1. zus. Personal'!J74</f>
        <v>0</v>
      </c>
      <c r="E33" s="122">
        <f t="shared" ref="E33:E38" si="1">SUM(B33:D33)</f>
        <v>0</v>
      </c>
      <c r="F33" s="52"/>
    </row>
    <row r="34" spans="1:7" s="49" customFormat="1" x14ac:dyDescent="0.2">
      <c r="A34" s="118" t="s">
        <v>28</v>
      </c>
      <c r="B34" s="123">
        <f>'2. Stammpersonal'!H74</f>
        <v>0</v>
      </c>
      <c r="C34" s="124">
        <f>'2. Stammpersonal'!I74</f>
        <v>0</v>
      </c>
      <c r="D34" s="125">
        <f>'2. Stammpersonal'!J74</f>
        <v>0</v>
      </c>
      <c r="E34" s="126">
        <f t="shared" si="1"/>
        <v>0</v>
      </c>
      <c r="F34" s="52"/>
    </row>
    <row r="35" spans="1:7" s="49" customFormat="1" x14ac:dyDescent="0.2">
      <c r="A35" s="118" t="s">
        <v>127</v>
      </c>
      <c r="B35" s="123">
        <f>'3. Unternehmerlohn'!N74</f>
        <v>0</v>
      </c>
      <c r="C35" s="124">
        <f>'3. Unternehmerlohn'!O74</f>
        <v>0</v>
      </c>
      <c r="D35" s="125">
        <f>'3. Unternehmerlohn'!P74</f>
        <v>0</v>
      </c>
      <c r="E35" s="126">
        <f t="shared" si="1"/>
        <v>0</v>
      </c>
      <c r="F35" s="52"/>
    </row>
    <row r="36" spans="1:7" s="49" customFormat="1" x14ac:dyDescent="0.2">
      <c r="A36" s="118" t="s">
        <v>25</v>
      </c>
      <c r="B36" s="123">
        <f>'4. Sach- Verwaltungsausgaben'!J73</f>
        <v>0</v>
      </c>
      <c r="C36" s="124">
        <f>'4. Sach- Verwaltungsausgaben'!K73</f>
        <v>0</v>
      </c>
      <c r="D36" s="125">
        <f>'4. Sach- Verwaltungsausgaben'!L73</f>
        <v>0</v>
      </c>
      <c r="E36" s="126">
        <f t="shared" si="1"/>
        <v>0</v>
      </c>
      <c r="F36" s="52"/>
    </row>
    <row r="37" spans="1:7" s="49" customFormat="1" ht="16.5" customHeight="1" thickBot="1" x14ac:dyDescent="0.25">
      <c r="A37" s="127" t="s">
        <v>26</v>
      </c>
      <c r="B37" s="128">
        <f>'5. Investitionen'!K61</f>
        <v>0</v>
      </c>
      <c r="C37" s="129">
        <f>'5. Investitionen'!L61</f>
        <v>0</v>
      </c>
      <c r="D37" s="130">
        <f>'5. Investitionen'!M61</f>
        <v>0</v>
      </c>
      <c r="E37" s="131">
        <f t="shared" si="1"/>
        <v>0</v>
      </c>
      <c r="F37" s="52"/>
    </row>
    <row r="38" spans="1:7" s="49" customFormat="1" x14ac:dyDescent="0.2">
      <c r="A38" s="132" t="s">
        <v>36</v>
      </c>
      <c r="B38" s="133">
        <f>SUM(B33:B37)</f>
        <v>0</v>
      </c>
      <c r="C38" s="134">
        <f>SUM(C33:C37)</f>
        <v>0</v>
      </c>
      <c r="D38" s="135">
        <f>SUM(D33:D37)</f>
        <v>0</v>
      </c>
      <c r="E38" s="136">
        <f t="shared" si="1"/>
        <v>0</v>
      </c>
      <c r="F38" s="69"/>
    </row>
    <row r="39" spans="1:7" s="49" customFormat="1" ht="15" thickBot="1" x14ac:dyDescent="0.25">
      <c r="A39" s="137" t="s">
        <v>35</v>
      </c>
      <c r="B39" s="105">
        <f>IF((B38*B31)&lt;(B27+0.01),B38*B31,B27)</f>
        <v>0</v>
      </c>
      <c r="C39" s="105">
        <f>IF((C38*C31)&lt;(C27+0.01),C38*C31,C27)</f>
        <v>0</v>
      </c>
      <c r="D39" s="105">
        <f t="shared" ref="D39" si="2">IF((D38*D31)&lt;(D27+0.01),D38*D31,D27)</f>
        <v>0</v>
      </c>
      <c r="E39" s="103">
        <f>IF(SUM(B39:D39)&lt;130000.01,SUM(B39:D39),130000)</f>
        <v>0</v>
      </c>
      <c r="F39" s="69"/>
    </row>
    <row r="40" spans="1:7" s="49" customFormat="1" x14ac:dyDescent="0.2">
      <c r="A40" s="71"/>
      <c r="B40" s="71"/>
      <c r="C40" s="71"/>
      <c r="D40" s="71"/>
      <c r="E40" s="71"/>
      <c r="F40" s="52"/>
      <c r="G40" s="396"/>
    </row>
    <row r="41" spans="1:7" x14ac:dyDescent="0.2">
      <c r="A41" s="72"/>
      <c r="B41" s="72"/>
      <c r="C41" s="72"/>
      <c r="D41" s="72"/>
      <c r="E41" s="72"/>
      <c r="F41" s="72"/>
    </row>
    <row r="42" spans="1:7" s="49" customFormat="1" ht="15" hidden="1" thickBot="1" x14ac:dyDescent="0.25">
      <c r="A42" s="415" t="s">
        <v>52</v>
      </c>
      <c r="B42" s="416"/>
      <c r="C42" s="416"/>
      <c r="D42" s="416"/>
      <c r="E42" s="417"/>
      <c r="F42" s="52"/>
    </row>
    <row r="43" spans="1:7" s="49" customFormat="1" ht="15" hidden="1" thickBot="1" x14ac:dyDescent="0.25">
      <c r="A43" s="56"/>
      <c r="B43" s="418" t="s">
        <v>37</v>
      </c>
      <c r="C43" s="419"/>
      <c r="D43" s="419"/>
      <c r="E43" s="57"/>
      <c r="F43" s="52"/>
    </row>
    <row r="44" spans="1:7" s="49" customFormat="1" hidden="1" x14ac:dyDescent="0.2">
      <c r="A44" s="58" t="s">
        <v>38</v>
      </c>
      <c r="B44" s="15">
        <f>$B$19</f>
        <v>0.9</v>
      </c>
      <c r="C44" s="16">
        <f>$C$19</f>
        <v>0.9</v>
      </c>
      <c r="D44" s="14">
        <f>$D$19</f>
        <v>0.9</v>
      </c>
      <c r="E44" s="11" t="s">
        <v>2</v>
      </c>
      <c r="F44" s="10" t="s">
        <v>2</v>
      </c>
    </row>
    <row r="45" spans="1:7" s="49" customFormat="1" ht="60.75" hidden="1" thickBot="1" x14ac:dyDescent="0.25">
      <c r="A45" s="73" t="s">
        <v>53</v>
      </c>
      <c r="B45" s="74" t="s">
        <v>22</v>
      </c>
      <c r="C45" s="59" t="s">
        <v>23</v>
      </c>
      <c r="D45" s="60" t="s">
        <v>24</v>
      </c>
      <c r="E45" s="61" t="s">
        <v>46</v>
      </c>
      <c r="F45" s="75" t="s">
        <v>54</v>
      </c>
    </row>
    <row r="46" spans="1:7" s="49" customFormat="1" hidden="1" x14ac:dyDescent="0.2">
      <c r="A46" s="76" t="s">
        <v>27</v>
      </c>
      <c r="B46" s="20">
        <v>3135</v>
      </c>
      <c r="C46" s="20">
        <v>52160</v>
      </c>
      <c r="D46" s="20">
        <v>6420</v>
      </c>
      <c r="E46" s="68">
        <f>SUM(B46:D46)</f>
        <v>61715</v>
      </c>
      <c r="F46" s="68">
        <f>E21-E46</f>
        <v>-61715</v>
      </c>
    </row>
    <row r="47" spans="1:7" s="49" customFormat="1" hidden="1" x14ac:dyDescent="0.2">
      <c r="A47" s="62" t="s">
        <v>28</v>
      </c>
      <c r="B47" s="12">
        <v>2944</v>
      </c>
      <c r="C47" s="12">
        <v>8442</v>
      </c>
      <c r="D47" s="12">
        <v>2160</v>
      </c>
      <c r="E47" s="63">
        <f>SUM(B47:D47)</f>
        <v>13546</v>
      </c>
      <c r="F47" s="63">
        <f>E22-E47</f>
        <v>-13546</v>
      </c>
    </row>
    <row r="48" spans="1:7" s="49" customFormat="1" hidden="1" x14ac:dyDescent="0.2">
      <c r="A48" s="62" t="s">
        <v>25</v>
      </c>
      <c r="B48" s="12">
        <v>3979</v>
      </c>
      <c r="C48" s="12">
        <v>5062</v>
      </c>
      <c r="D48" s="12">
        <v>78</v>
      </c>
      <c r="E48" s="63">
        <f>SUM(B48:D48)</f>
        <v>9119</v>
      </c>
      <c r="F48" s="63">
        <f>E24-E48</f>
        <v>-9119</v>
      </c>
    </row>
    <row r="49" spans="1:6" s="49" customFormat="1" ht="15" hidden="1" thickBot="1" x14ac:dyDescent="0.25">
      <c r="A49" s="77" t="s">
        <v>26</v>
      </c>
      <c r="B49" s="13">
        <v>129</v>
      </c>
      <c r="C49" s="13">
        <v>1057</v>
      </c>
      <c r="D49" s="13">
        <v>78</v>
      </c>
      <c r="E49" s="78">
        <f>SUM(B49:D49)</f>
        <v>1264</v>
      </c>
      <c r="F49" s="78">
        <f>E25-E49</f>
        <v>-1264</v>
      </c>
    </row>
    <row r="50" spans="1:6" s="49" customFormat="1" hidden="1" x14ac:dyDescent="0.2">
      <c r="A50" s="64" t="s">
        <v>36</v>
      </c>
      <c r="B50" s="65">
        <f>SUM(B46:B49)</f>
        <v>10187</v>
      </c>
      <c r="C50" s="66">
        <f>SUM(C46:C49)</f>
        <v>66721</v>
      </c>
      <c r="D50" s="67">
        <f>SUM(D46:D49)</f>
        <v>8736</v>
      </c>
      <c r="E50" s="68">
        <f>SUM(B50:D50)</f>
        <v>85644</v>
      </c>
      <c r="F50" s="68">
        <f>E26-E50</f>
        <v>-85644</v>
      </c>
    </row>
    <row r="51" spans="1:6" s="49" customFormat="1" ht="15" hidden="1" thickBot="1" x14ac:dyDescent="0.25">
      <c r="A51" s="70" t="s">
        <v>35</v>
      </c>
      <c r="B51" s="79">
        <f>IF((B50*B44)&lt;10000.01,B50*B44,10000)</f>
        <v>9168.2999999999993</v>
      </c>
      <c r="C51" s="53">
        <f>IF(((C50*C44)+D51)&lt;120000.01,(C50*C44),120000-D40)</f>
        <v>60048.9</v>
      </c>
      <c r="D51" s="54">
        <f>IF((D50*D44)&lt;10000.01,D50*D44,10000)</f>
        <v>7862.4</v>
      </c>
      <c r="E51" s="55">
        <f>IF(SUM(B51:D51)&lt;130000.01,SUM(B51:D51),130000)</f>
        <v>77079.600000000006</v>
      </c>
      <c r="F51" s="55">
        <f>E27-E51</f>
        <v>-77079.600000000006</v>
      </c>
    </row>
    <row r="52" spans="1:6" ht="15" hidden="1" thickBot="1" x14ac:dyDescent="0.25">
      <c r="A52" s="80" t="s">
        <v>45</v>
      </c>
      <c r="B52" s="81">
        <f>B27-B51</f>
        <v>-9168.2999999999993</v>
      </c>
      <c r="C52" s="82">
        <f>C27-C51</f>
        <v>-60048.9</v>
      </c>
      <c r="D52" s="83">
        <f>D27-D51</f>
        <v>-7862.4</v>
      </c>
      <c r="E52" s="84">
        <f>E27-E51</f>
        <v>-77079.600000000006</v>
      </c>
      <c r="F52" s="84">
        <f>E28-E52</f>
        <v>77079.600000000006</v>
      </c>
    </row>
    <row r="83" spans="1:10" x14ac:dyDescent="0.2">
      <c r="A83" s="26" t="s">
        <v>11</v>
      </c>
      <c r="D83" s="44"/>
      <c r="E83" s="44"/>
      <c r="F83" s="44"/>
      <c r="G83" s="44"/>
      <c r="H83" s="44"/>
      <c r="I83" s="44"/>
      <c r="J83" s="44"/>
    </row>
    <row r="84" spans="1:10" x14ac:dyDescent="0.2">
      <c r="A84" s="44"/>
      <c r="D84" s="44"/>
      <c r="E84" s="44"/>
      <c r="F84" s="44"/>
      <c r="G84" s="44"/>
      <c r="H84" s="44"/>
      <c r="I84" s="44"/>
      <c r="J84" s="44"/>
    </row>
    <row r="85" spans="1:10" x14ac:dyDescent="0.2">
      <c r="A85" s="85" t="s">
        <v>12</v>
      </c>
      <c r="B85" s="404"/>
      <c r="C85" s="404"/>
      <c r="D85" s="404"/>
      <c r="E85" s="404"/>
      <c r="F85" s="404"/>
      <c r="G85" s="404"/>
      <c r="H85" s="404"/>
      <c r="I85" s="404"/>
      <c r="J85" s="44"/>
    </row>
    <row r="86" spans="1:10" x14ac:dyDescent="0.2">
      <c r="A86" s="85" t="s">
        <v>13</v>
      </c>
      <c r="B86" s="404"/>
      <c r="C86" s="404"/>
      <c r="D86" s="404"/>
      <c r="E86" s="404"/>
      <c r="F86" s="404"/>
      <c r="G86" s="404"/>
      <c r="H86" s="404"/>
      <c r="I86" s="404"/>
      <c r="J86" s="44"/>
    </row>
    <row r="87" spans="1:10" x14ac:dyDescent="0.2">
      <c r="A87" s="85" t="s">
        <v>14</v>
      </c>
      <c r="B87" s="404"/>
      <c r="C87" s="404"/>
      <c r="D87" s="404"/>
      <c r="E87" s="404"/>
      <c r="F87" s="404"/>
      <c r="G87" s="404"/>
      <c r="H87" s="404"/>
      <c r="I87" s="404"/>
      <c r="J87" s="44"/>
    </row>
    <row r="88" spans="1:10" x14ac:dyDescent="0.2">
      <c r="A88" s="85" t="s">
        <v>15</v>
      </c>
      <c r="B88" s="404"/>
      <c r="C88" s="404"/>
      <c r="D88" s="404"/>
      <c r="E88" s="404"/>
      <c r="F88" s="404"/>
      <c r="G88" s="404"/>
      <c r="H88" s="404"/>
      <c r="I88" s="404"/>
      <c r="J88" s="404"/>
    </row>
    <row r="89" spans="1:10" x14ac:dyDescent="0.2">
      <c r="A89" s="85" t="s">
        <v>16</v>
      </c>
      <c r="B89" s="404"/>
      <c r="C89" s="404"/>
      <c r="D89" s="404"/>
      <c r="E89" s="404"/>
      <c r="F89" s="404"/>
      <c r="G89" s="404"/>
      <c r="H89" s="404"/>
      <c r="I89" s="404"/>
      <c r="J89" s="404"/>
    </row>
    <row r="90" spans="1:10" x14ac:dyDescent="0.2">
      <c r="A90" s="44"/>
      <c r="B90" s="44"/>
      <c r="C90" s="44"/>
      <c r="D90" s="44"/>
      <c r="E90" s="44"/>
      <c r="F90" s="44"/>
      <c r="G90" s="44"/>
      <c r="H90" s="44"/>
      <c r="I90" s="44"/>
      <c r="J90" s="44"/>
    </row>
  </sheetData>
  <sheetProtection algorithmName="SHA-512" hashValue="B4CFHYLhsUhNnuWRvH0zsokzYJsKaq8eoVdIuCKsCVXbaA8CZ1xmYiJHN0wCNBmA3DbGXx5qAOBXhbxNdvC6Qw==" saltValue="ugo1IwmBeyjfc4Ogh9mVCg==" spinCount="100000" sheet="1" objects="1" scenarios="1"/>
  <mergeCells count="15">
    <mergeCell ref="A4:I4"/>
    <mergeCell ref="B6:D6"/>
    <mergeCell ref="B7:D7"/>
    <mergeCell ref="B8:D8"/>
    <mergeCell ref="B87:I87"/>
    <mergeCell ref="B18:D18"/>
    <mergeCell ref="A17:E17"/>
    <mergeCell ref="A29:E29"/>
    <mergeCell ref="A42:E42"/>
    <mergeCell ref="B43:D43"/>
    <mergeCell ref="B89:J89"/>
    <mergeCell ref="B85:I85"/>
    <mergeCell ref="B86:I86"/>
    <mergeCell ref="B88:J88"/>
    <mergeCell ref="B30:D30"/>
  </mergeCells>
  <conditionalFormatting sqref="B38">
    <cfRule type="cellIs" dxfId="7" priority="11" operator="greaterThan">
      <formula>$B$26</formula>
    </cfRule>
  </conditionalFormatting>
  <conditionalFormatting sqref="C38">
    <cfRule type="cellIs" dxfId="6" priority="9" operator="greaterThan">
      <formula>$C$26</formula>
    </cfRule>
  </conditionalFormatting>
  <conditionalFormatting sqref="D38">
    <cfRule type="cellIs" dxfId="5" priority="8" operator="greaterThan">
      <formula>$D$26</formula>
    </cfRule>
  </conditionalFormatting>
  <conditionalFormatting sqref="E38">
    <cfRule type="cellIs" dxfId="4" priority="2" operator="greaterThan">
      <formula>$E$26</formula>
    </cfRule>
  </conditionalFormatting>
  <conditionalFormatting sqref="E33:E37">
    <cfRule type="expression" dxfId="3" priority="1">
      <formula>E33&gt;E21</formula>
    </cfRule>
  </conditionalFormatting>
  <pageMargins left="0.70866141732283472" right="0.70866141732283472" top="0.78740157480314965" bottom="0.78740157480314965" header="0.31496062992125984" footer="0.31496062992125984"/>
  <pageSetup paperSize="9" scale="83" orientation="landscape" r:id="rId1"/>
  <headerFooter>
    <oddFooter>&amp;C&amp;A&amp;RStand: 13.07.2020</oddFooter>
  </headerFooter>
  <rowBreaks count="1" manualBreakCount="1">
    <brk id="28" max="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78"/>
  <sheetViews>
    <sheetView topLeftCell="A4" zoomScale="115" zoomScaleNormal="115" workbookViewId="0">
      <selection activeCell="E82" sqref="E82"/>
    </sheetView>
  </sheetViews>
  <sheetFormatPr baseColWidth="10" defaultRowHeight="14.25" x14ac:dyDescent="0.2"/>
  <cols>
    <col min="1" max="1" width="4.140625" style="284" customWidth="1"/>
    <col min="2" max="2" width="16.85546875" style="284" customWidth="1"/>
    <col min="3" max="3" width="10.85546875" style="284" customWidth="1"/>
    <col min="4" max="4" width="8.85546875" style="284" customWidth="1"/>
    <col min="5" max="5" width="8.42578125" style="284" customWidth="1"/>
    <col min="6" max="6" width="8" style="284" customWidth="1"/>
    <col min="7" max="7" width="10.85546875" style="284" customWidth="1"/>
    <col min="8" max="10" width="11.140625" style="284" customWidth="1"/>
    <col min="11" max="11" width="13.85546875" style="284" customWidth="1"/>
    <col min="12" max="12" width="15.42578125" style="284" hidden="1" customWidth="1"/>
    <col min="13" max="13" width="13.85546875" style="284" hidden="1" customWidth="1"/>
    <col min="14" max="14" width="0" style="284" hidden="1" customWidth="1"/>
    <col min="15" max="16384" width="11.42578125" style="284"/>
  </cols>
  <sheetData>
    <row r="1" spans="1:19" s="285" customFormat="1" ht="15" x14ac:dyDescent="0.25">
      <c r="A1" s="249" t="s">
        <v>113</v>
      </c>
      <c r="B1" s="43"/>
      <c r="C1" s="44"/>
    </row>
    <row r="2" spans="1:19" ht="22.5" customHeight="1" x14ac:dyDescent="0.2">
      <c r="A2" s="422" t="s">
        <v>43</v>
      </c>
      <c r="B2" s="422"/>
      <c r="C2" s="422"/>
      <c r="D2" s="422"/>
      <c r="E2" s="422"/>
      <c r="F2" s="422"/>
      <c r="G2" s="422"/>
      <c r="H2" s="422"/>
      <c r="I2" s="422"/>
    </row>
    <row r="3" spans="1:19" s="285" customFormat="1" ht="18.75" customHeight="1" x14ac:dyDescent="0.25">
      <c r="A3" s="1"/>
      <c r="B3" s="294"/>
      <c r="C3" s="294"/>
      <c r="D3" s="162"/>
      <c r="E3" s="295"/>
      <c r="F3" s="295"/>
      <c r="G3" s="2"/>
      <c r="H3" s="2"/>
      <c r="I3" s="296"/>
      <c r="J3" s="139" t="s">
        <v>44</v>
      </c>
      <c r="K3" s="140"/>
      <c r="L3" s="140"/>
    </row>
    <row r="4" spans="1:19" ht="15.75" x14ac:dyDescent="0.2">
      <c r="A4" s="423" t="s">
        <v>19</v>
      </c>
      <c r="B4" s="423"/>
      <c r="C4" s="423"/>
      <c r="D4" s="423"/>
      <c r="E4" s="423"/>
      <c r="F4" s="423"/>
      <c r="G4" s="423"/>
      <c r="H4" s="423"/>
      <c r="I4" s="423"/>
    </row>
    <row r="5" spans="1:19" s="285" customFormat="1" ht="6.75" customHeight="1" x14ac:dyDescent="0.25">
      <c r="A5" s="1"/>
      <c r="B5" s="294"/>
      <c r="C5" s="294"/>
      <c r="D5" s="162"/>
      <c r="E5" s="295"/>
      <c r="F5" s="295"/>
      <c r="G5" s="2"/>
      <c r="H5" s="2"/>
      <c r="I5" s="296"/>
      <c r="J5" s="283"/>
      <c r="K5" s="283"/>
      <c r="L5" s="284"/>
    </row>
    <row r="6" spans="1:19" s="285" customFormat="1" ht="15.75" x14ac:dyDescent="0.25">
      <c r="A6" s="6" t="s">
        <v>4</v>
      </c>
      <c r="B6" s="294"/>
      <c r="C6" s="296"/>
      <c r="D6" s="191">
        <f>Gesamtübersicht!B6</f>
        <v>0</v>
      </c>
      <c r="E6" s="297"/>
      <c r="F6" s="298"/>
      <c r="G6" s="4"/>
      <c r="H6" s="296"/>
      <c r="I6" s="296"/>
      <c r="J6" s="7" t="s">
        <v>10</v>
      </c>
      <c r="K6" s="299">
        <f>Gesamtübersicht!C2</f>
        <v>0</v>
      </c>
      <c r="L6" s="284"/>
    </row>
    <row r="7" spans="1:19" s="285" customFormat="1" ht="15.75" x14ac:dyDescent="0.25">
      <c r="A7" s="6" t="s">
        <v>5</v>
      </c>
      <c r="B7" s="294"/>
      <c r="C7" s="296"/>
      <c r="D7" s="191">
        <f>Gesamtübersicht!B7</f>
        <v>0</v>
      </c>
      <c r="E7" s="297"/>
      <c r="F7" s="298"/>
      <c r="G7" s="5"/>
      <c r="H7" s="5"/>
      <c r="I7" s="3"/>
      <c r="J7" s="283"/>
      <c r="K7" s="283"/>
      <c r="L7" s="284"/>
    </row>
    <row r="8" spans="1:19" s="285" customFormat="1" ht="15.75" x14ac:dyDescent="0.25">
      <c r="A8" s="6" t="s">
        <v>6</v>
      </c>
      <c r="B8" s="294"/>
      <c r="C8" s="296"/>
      <c r="D8" s="191">
        <f>Gesamtübersicht!B8</f>
        <v>0</v>
      </c>
      <c r="E8" s="297"/>
      <c r="F8" s="298"/>
      <c r="G8" s="4"/>
      <c r="H8" s="4"/>
      <c r="I8" s="300"/>
      <c r="J8" s="283"/>
      <c r="K8" s="283"/>
      <c r="L8" s="284"/>
    </row>
    <row r="9" spans="1:19" s="285" customFormat="1" ht="7.5" customHeight="1" thickBot="1" x14ac:dyDescent="0.3">
      <c r="A9" s="6"/>
      <c r="B9" s="294"/>
      <c r="C9" s="165"/>
      <c r="D9" s="301"/>
      <c r="E9" s="301"/>
      <c r="F9" s="283"/>
      <c r="G9" s="4"/>
      <c r="H9" s="4"/>
      <c r="I9" s="300"/>
      <c r="J9" s="283"/>
      <c r="K9" s="283"/>
      <c r="L9" s="284"/>
    </row>
    <row r="10" spans="1:19" s="285" customFormat="1" ht="16.5" thickBot="1" x14ac:dyDescent="0.3">
      <c r="A10" s="47"/>
      <c r="B10" s="281"/>
      <c r="C10" s="281"/>
      <c r="D10" s="282"/>
      <c r="E10" s="281"/>
      <c r="F10" s="138"/>
      <c r="G10" s="138"/>
      <c r="H10" s="427" t="s">
        <v>75</v>
      </c>
      <c r="I10" s="428"/>
      <c r="J10" s="429"/>
      <c r="K10" s="283"/>
      <c r="L10" s="284"/>
      <c r="M10" s="284"/>
    </row>
    <row r="11" spans="1:19" s="286" customFormat="1" ht="51.75" customHeight="1" x14ac:dyDescent="0.2">
      <c r="A11" s="141" t="s">
        <v>1</v>
      </c>
      <c r="B11" s="280" t="s">
        <v>18</v>
      </c>
      <c r="C11" s="280" t="s">
        <v>29</v>
      </c>
      <c r="D11" s="430" t="s">
        <v>59</v>
      </c>
      <c r="E11" s="169" t="s">
        <v>149</v>
      </c>
      <c r="F11" s="166" t="s">
        <v>124</v>
      </c>
      <c r="G11" s="142" t="s">
        <v>33</v>
      </c>
      <c r="H11" s="168" t="s">
        <v>120</v>
      </c>
      <c r="I11" s="169" t="s">
        <v>120</v>
      </c>
      <c r="J11" s="170" t="s">
        <v>120</v>
      </c>
      <c r="K11" s="420" t="s">
        <v>8</v>
      </c>
    </row>
    <row r="12" spans="1:19" ht="22.5" customHeight="1" thickBot="1" x14ac:dyDescent="0.25">
      <c r="A12" s="144"/>
      <c r="B12" s="145"/>
      <c r="C12" s="146" t="s">
        <v>57</v>
      </c>
      <c r="D12" s="431"/>
      <c r="E12" s="360" t="s">
        <v>62</v>
      </c>
      <c r="F12" s="287" t="s">
        <v>62</v>
      </c>
      <c r="G12" s="147"/>
      <c r="H12" s="171" t="s">
        <v>30</v>
      </c>
      <c r="I12" s="172" t="s">
        <v>23</v>
      </c>
      <c r="J12" s="173" t="s">
        <v>24</v>
      </c>
      <c r="K12" s="421"/>
      <c r="O12" s="286"/>
      <c r="P12" s="286"/>
      <c r="Q12" s="286"/>
      <c r="R12" s="286"/>
      <c r="S12" s="286"/>
    </row>
    <row r="13" spans="1:19" x14ac:dyDescent="0.2">
      <c r="A13" s="148"/>
      <c r="B13" s="149"/>
      <c r="C13" s="288"/>
      <c r="D13" s="150"/>
      <c r="E13" s="150"/>
      <c r="F13" s="289">
        <f>IF(AND(E13=13,D13*E13&gt;=2260),2260,IF(AND(E13=18,E13*D13&gt;=3135),3135,IF(AND(E13=24,E13*D13&gt;=4160),4160,E13*D13)))</f>
        <v>0</v>
      </c>
      <c r="G13" s="290"/>
      <c r="H13" s="174">
        <f>IF(G13="Projektentw.",F13,0)</f>
        <v>0</v>
      </c>
      <c r="I13" s="175">
        <f>IF(G13="Produktion",F13,0)</f>
        <v>0</v>
      </c>
      <c r="J13" s="176">
        <f>IF(G13="Vertrieb",F13,0)</f>
        <v>0</v>
      </c>
      <c r="K13" s="184"/>
      <c r="O13" s="286"/>
      <c r="P13" s="286"/>
      <c r="Q13" s="286"/>
      <c r="R13" s="286"/>
      <c r="S13" s="286"/>
    </row>
    <row r="14" spans="1:19" x14ac:dyDescent="0.2">
      <c r="A14" s="151"/>
      <c r="B14" s="152"/>
      <c r="C14" s="291"/>
      <c r="D14" s="153"/>
      <c r="E14" s="153"/>
      <c r="F14" s="167">
        <f t="shared" ref="F14:F73" si="0">IF(AND(E14=13,D14*E14&gt;=2260),2260,IF(AND(E14=18,E14*D14&gt;=3135),3135,IF(AND(E14=24,E14*D14&gt;=4160),4160,E14*D14)))</f>
        <v>0</v>
      </c>
      <c r="G14" s="154"/>
      <c r="H14" s="177">
        <f>IF(G14="Projektentw.",F14,0)</f>
        <v>0</v>
      </c>
      <c r="I14" s="124">
        <f t="shared" ref="I14:I73" si="1">IF(G14="Produktion",F14,0)</f>
        <v>0</v>
      </c>
      <c r="J14" s="178">
        <f t="shared" ref="J14:J73" si="2">IF(G14="Vertrieb",F14,0)</f>
        <v>0</v>
      </c>
      <c r="K14" s="185"/>
      <c r="O14" s="286"/>
      <c r="P14" s="286"/>
      <c r="Q14" s="286"/>
      <c r="R14" s="286"/>
      <c r="S14" s="286"/>
    </row>
    <row r="15" spans="1:19" x14ac:dyDescent="0.2">
      <c r="A15" s="151"/>
      <c r="B15" s="152"/>
      <c r="C15" s="291"/>
      <c r="D15" s="153"/>
      <c r="E15" s="153"/>
      <c r="F15" s="167">
        <f t="shared" si="0"/>
        <v>0</v>
      </c>
      <c r="G15" s="154"/>
      <c r="H15" s="177">
        <f t="shared" ref="H15:H23" si="3">IF(G15="Projektentw.",F15,0)</f>
        <v>0</v>
      </c>
      <c r="I15" s="124">
        <f t="shared" si="1"/>
        <v>0</v>
      </c>
      <c r="J15" s="178">
        <f t="shared" si="2"/>
        <v>0</v>
      </c>
      <c r="K15" s="185"/>
      <c r="O15" s="286"/>
      <c r="P15" s="286"/>
      <c r="Q15" s="286"/>
      <c r="R15" s="286"/>
      <c r="S15" s="286"/>
    </row>
    <row r="16" spans="1:19" x14ac:dyDescent="0.2">
      <c r="A16" s="151"/>
      <c r="B16" s="152"/>
      <c r="C16" s="291"/>
      <c r="D16" s="153"/>
      <c r="E16" s="153"/>
      <c r="F16" s="167">
        <f t="shared" si="0"/>
        <v>0</v>
      </c>
      <c r="G16" s="154"/>
      <c r="H16" s="177">
        <f t="shared" si="3"/>
        <v>0</v>
      </c>
      <c r="I16" s="124">
        <f t="shared" si="1"/>
        <v>0</v>
      </c>
      <c r="J16" s="178">
        <f t="shared" si="2"/>
        <v>0</v>
      </c>
      <c r="K16" s="185"/>
      <c r="O16" s="286"/>
      <c r="P16" s="286"/>
      <c r="Q16" s="286"/>
      <c r="R16" s="286"/>
      <c r="S16" s="286"/>
    </row>
    <row r="17" spans="1:19" x14ac:dyDescent="0.2">
      <c r="A17" s="151"/>
      <c r="B17" s="152"/>
      <c r="C17" s="291"/>
      <c r="D17" s="153"/>
      <c r="E17" s="153"/>
      <c r="F17" s="167">
        <f t="shared" si="0"/>
        <v>0</v>
      </c>
      <c r="G17" s="154"/>
      <c r="H17" s="177">
        <f t="shared" si="3"/>
        <v>0</v>
      </c>
      <c r="I17" s="124">
        <f t="shared" si="1"/>
        <v>0</v>
      </c>
      <c r="J17" s="178">
        <f t="shared" si="2"/>
        <v>0</v>
      </c>
      <c r="K17" s="185"/>
      <c r="O17" s="286"/>
      <c r="P17" s="286"/>
      <c r="Q17" s="286"/>
      <c r="R17" s="286"/>
      <c r="S17" s="286"/>
    </row>
    <row r="18" spans="1:19" ht="16.5" customHeight="1" x14ac:dyDescent="0.2">
      <c r="A18" s="151"/>
      <c r="B18" s="152"/>
      <c r="C18" s="291"/>
      <c r="D18" s="153"/>
      <c r="E18" s="153"/>
      <c r="F18" s="167">
        <f t="shared" si="0"/>
        <v>0</v>
      </c>
      <c r="G18" s="154"/>
      <c r="H18" s="177">
        <f t="shared" si="3"/>
        <v>0</v>
      </c>
      <c r="I18" s="124">
        <f t="shared" si="1"/>
        <v>0</v>
      </c>
      <c r="J18" s="178">
        <f t="shared" si="2"/>
        <v>0</v>
      </c>
      <c r="K18" s="185"/>
      <c r="O18" s="286"/>
      <c r="P18" s="286"/>
      <c r="Q18" s="286"/>
      <c r="R18" s="286"/>
      <c r="S18" s="286"/>
    </row>
    <row r="19" spans="1:19" x14ac:dyDescent="0.2">
      <c r="A19" s="151"/>
      <c r="B19" s="152"/>
      <c r="C19" s="291"/>
      <c r="D19" s="153"/>
      <c r="E19" s="153"/>
      <c r="F19" s="167">
        <f t="shared" si="0"/>
        <v>0</v>
      </c>
      <c r="G19" s="154"/>
      <c r="H19" s="177">
        <f t="shared" si="3"/>
        <v>0</v>
      </c>
      <c r="I19" s="124">
        <f t="shared" si="1"/>
        <v>0</v>
      </c>
      <c r="J19" s="178">
        <f t="shared" si="2"/>
        <v>0</v>
      </c>
      <c r="K19" s="185"/>
    </row>
    <row r="20" spans="1:19" x14ac:dyDescent="0.2">
      <c r="A20" s="151"/>
      <c r="B20" s="152"/>
      <c r="C20" s="291"/>
      <c r="D20" s="153"/>
      <c r="E20" s="153"/>
      <c r="F20" s="167">
        <f t="shared" si="0"/>
        <v>0</v>
      </c>
      <c r="G20" s="154"/>
      <c r="H20" s="177">
        <f t="shared" si="3"/>
        <v>0</v>
      </c>
      <c r="I20" s="124">
        <f t="shared" si="1"/>
        <v>0</v>
      </c>
      <c r="J20" s="178">
        <f t="shared" si="2"/>
        <v>0</v>
      </c>
      <c r="K20" s="185"/>
    </row>
    <row r="21" spans="1:19" ht="14.25" customHeight="1" x14ac:dyDescent="0.2">
      <c r="A21" s="151"/>
      <c r="B21" s="152"/>
      <c r="C21" s="291"/>
      <c r="D21" s="153"/>
      <c r="E21" s="153"/>
      <c r="F21" s="167">
        <f t="shared" si="0"/>
        <v>0</v>
      </c>
      <c r="G21" s="154"/>
      <c r="H21" s="177">
        <f t="shared" si="3"/>
        <v>0</v>
      </c>
      <c r="I21" s="124">
        <f t="shared" si="1"/>
        <v>0</v>
      </c>
      <c r="J21" s="178">
        <f t="shared" si="2"/>
        <v>0</v>
      </c>
      <c r="K21" s="185"/>
    </row>
    <row r="22" spans="1:19" x14ac:dyDescent="0.2">
      <c r="A22" s="151"/>
      <c r="B22" s="152"/>
      <c r="C22" s="291"/>
      <c r="D22" s="153"/>
      <c r="E22" s="153"/>
      <c r="F22" s="167">
        <f t="shared" si="0"/>
        <v>0</v>
      </c>
      <c r="G22" s="154"/>
      <c r="H22" s="177">
        <f t="shared" si="3"/>
        <v>0</v>
      </c>
      <c r="I22" s="124">
        <f t="shared" si="1"/>
        <v>0</v>
      </c>
      <c r="J22" s="178">
        <f t="shared" si="2"/>
        <v>0</v>
      </c>
      <c r="K22" s="185"/>
    </row>
    <row r="23" spans="1:19" x14ac:dyDescent="0.2">
      <c r="A23" s="151"/>
      <c r="B23" s="152"/>
      <c r="C23" s="291"/>
      <c r="D23" s="153"/>
      <c r="E23" s="153"/>
      <c r="F23" s="167">
        <f t="shared" si="0"/>
        <v>0</v>
      </c>
      <c r="G23" s="154"/>
      <c r="H23" s="177">
        <f t="shared" si="3"/>
        <v>0</v>
      </c>
      <c r="I23" s="124">
        <f t="shared" si="1"/>
        <v>0</v>
      </c>
      <c r="J23" s="178">
        <f t="shared" si="2"/>
        <v>0</v>
      </c>
      <c r="K23" s="185"/>
    </row>
    <row r="24" spans="1:19" x14ac:dyDescent="0.2">
      <c r="A24" s="151"/>
      <c r="B24" s="152"/>
      <c r="C24" s="291"/>
      <c r="D24" s="153"/>
      <c r="E24" s="153"/>
      <c r="F24" s="167">
        <f t="shared" si="0"/>
        <v>0</v>
      </c>
      <c r="G24" s="154"/>
      <c r="H24" s="177">
        <f>IF(G24="Projektentw.",F24,0)</f>
        <v>0</v>
      </c>
      <c r="I24" s="124">
        <f t="shared" si="1"/>
        <v>0</v>
      </c>
      <c r="J24" s="178">
        <f t="shared" si="2"/>
        <v>0</v>
      </c>
      <c r="K24" s="185"/>
    </row>
    <row r="25" spans="1:19" x14ac:dyDescent="0.2">
      <c r="A25" s="210"/>
      <c r="B25" s="152"/>
      <c r="C25" s="291"/>
      <c r="D25" s="153"/>
      <c r="E25" s="153"/>
      <c r="F25" s="167">
        <f t="shared" si="0"/>
        <v>0</v>
      </c>
      <c r="G25" s="154"/>
      <c r="H25" s="177">
        <f>IF(G25="Projektentw.",F25,0)</f>
        <v>0</v>
      </c>
      <c r="I25" s="124">
        <f t="shared" si="1"/>
        <v>0</v>
      </c>
      <c r="J25" s="178">
        <f t="shared" si="2"/>
        <v>0</v>
      </c>
      <c r="K25" s="185"/>
    </row>
    <row r="26" spans="1:19" hidden="1" x14ac:dyDescent="0.2">
      <c r="A26" s="151"/>
      <c r="B26" s="152"/>
      <c r="C26" s="291"/>
      <c r="D26" s="153"/>
      <c r="E26" s="153"/>
      <c r="F26" s="167">
        <f t="shared" si="0"/>
        <v>0</v>
      </c>
      <c r="G26" s="154"/>
      <c r="H26" s="177">
        <f t="shared" ref="H26:H34" si="4">IF(G26="Projektentw.",F26,0)</f>
        <v>0</v>
      </c>
      <c r="I26" s="124">
        <f t="shared" si="1"/>
        <v>0</v>
      </c>
      <c r="J26" s="178">
        <f t="shared" si="2"/>
        <v>0</v>
      </c>
      <c r="K26" s="185"/>
    </row>
    <row r="27" spans="1:19" hidden="1" x14ac:dyDescent="0.2">
      <c r="A27" s="151"/>
      <c r="B27" s="152"/>
      <c r="C27" s="292"/>
      <c r="D27" s="153"/>
      <c r="E27" s="153"/>
      <c r="F27" s="167">
        <f t="shared" si="0"/>
        <v>0</v>
      </c>
      <c r="G27" s="154"/>
      <c r="H27" s="177">
        <f t="shared" si="4"/>
        <v>0</v>
      </c>
      <c r="I27" s="124">
        <f t="shared" si="1"/>
        <v>0</v>
      </c>
      <c r="J27" s="178">
        <f t="shared" si="2"/>
        <v>0</v>
      </c>
      <c r="K27" s="185"/>
    </row>
    <row r="28" spans="1:19" hidden="1" x14ac:dyDescent="0.2">
      <c r="A28" s="151"/>
      <c r="B28" s="152"/>
      <c r="C28" s="292"/>
      <c r="D28" s="153"/>
      <c r="E28" s="153"/>
      <c r="F28" s="167">
        <f t="shared" si="0"/>
        <v>0</v>
      </c>
      <c r="G28" s="154"/>
      <c r="H28" s="177">
        <f t="shared" si="4"/>
        <v>0</v>
      </c>
      <c r="I28" s="124">
        <f t="shared" si="1"/>
        <v>0</v>
      </c>
      <c r="J28" s="178">
        <f t="shared" si="2"/>
        <v>0</v>
      </c>
      <c r="K28" s="185"/>
    </row>
    <row r="29" spans="1:19" hidden="1" x14ac:dyDescent="0.2">
      <c r="A29" s="151"/>
      <c r="B29" s="152"/>
      <c r="C29" s="292"/>
      <c r="D29" s="153"/>
      <c r="E29" s="153"/>
      <c r="F29" s="167">
        <f t="shared" si="0"/>
        <v>0</v>
      </c>
      <c r="G29" s="154"/>
      <c r="H29" s="177">
        <f t="shared" si="4"/>
        <v>0</v>
      </c>
      <c r="I29" s="124">
        <f t="shared" si="1"/>
        <v>0</v>
      </c>
      <c r="J29" s="178">
        <f t="shared" si="2"/>
        <v>0</v>
      </c>
      <c r="K29" s="185"/>
    </row>
    <row r="30" spans="1:19" hidden="1" x14ac:dyDescent="0.2">
      <c r="A30" s="151"/>
      <c r="B30" s="152"/>
      <c r="C30" s="291"/>
      <c r="D30" s="153"/>
      <c r="E30" s="153"/>
      <c r="F30" s="167">
        <f t="shared" si="0"/>
        <v>0</v>
      </c>
      <c r="G30" s="154"/>
      <c r="H30" s="177">
        <f t="shared" si="4"/>
        <v>0</v>
      </c>
      <c r="I30" s="124">
        <f t="shared" si="1"/>
        <v>0</v>
      </c>
      <c r="J30" s="178">
        <f t="shared" si="2"/>
        <v>0</v>
      </c>
      <c r="K30" s="185"/>
    </row>
    <row r="31" spans="1:19" hidden="1" x14ac:dyDescent="0.2">
      <c r="A31" s="151"/>
      <c r="B31" s="152"/>
      <c r="C31" s="291"/>
      <c r="D31" s="153"/>
      <c r="E31" s="153"/>
      <c r="F31" s="167">
        <f t="shared" si="0"/>
        <v>0</v>
      </c>
      <c r="G31" s="154"/>
      <c r="H31" s="177">
        <f t="shared" si="4"/>
        <v>0</v>
      </c>
      <c r="I31" s="124">
        <f t="shared" si="1"/>
        <v>0</v>
      </c>
      <c r="J31" s="178">
        <f t="shared" si="2"/>
        <v>0</v>
      </c>
      <c r="K31" s="185"/>
    </row>
    <row r="32" spans="1:19" hidden="1" x14ac:dyDescent="0.2">
      <c r="A32" s="151"/>
      <c r="B32" s="152"/>
      <c r="C32" s="291"/>
      <c r="D32" s="153"/>
      <c r="E32" s="153"/>
      <c r="F32" s="167">
        <f t="shared" si="0"/>
        <v>0</v>
      </c>
      <c r="G32" s="154"/>
      <c r="H32" s="177">
        <f t="shared" si="4"/>
        <v>0</v>
      </c>
      <c r="I32" s="124">
        <f t="shared" si="1"/>
        <v>0</v>
      </c>
      <c r="J32" s="178">
        <f t="shared" si="2"/>
        <v>0</v>
      </c>
      <c r="K32" s="185"/>
    </row>
    <row r="33" spans="1:11" hidden="1" x14ac:dyDescent="0.2">
      <c r="A33" s="151"/>
      <c r="B33" s="152"/>
      <c r="C33" s="291"/>
      <c r="D33" s="153"/>
      <c r="E33" s="153"/>
      <c r="F33" s="167">
        <f t="shared" si="0"/>
        <v>0</v>
      </c>
      <c r="G33" s="154"/>
      <c r="H33" s="177">
        <f t="shared" si="4"/>
        <v>0</v>
      </c>
      <c r="I33" s="124">
        <f t="shared" si="1"/>
        <v>0</v>
      </c>
      <c r="J33" s="178">
        <f t="shared" si="2"/>
        <v>0</v>
      </c>
      <c r="K33" s="185"/>
    </row>
    <row r="34" spans="1:11" hidden="1" x14ac:dyDescent="0.2">
      <c r="A34" s="151"/>
      <c r="B34" s="152"/>
      <c r="C34" s="291"/>
      <c r="D34" s="153"/>
      <c r="E34" s="153"/>
      <c r="F34" s="167">
        <f t="shared" si="0"/>
        <v>0</v>
      </c>
      <c r="G34" s="154"/>
      <c r="H34" s="177">
        <f t="shared" si="4"/>
        <v>0</v>
      </c>
      <c r="I34" s="124">
        <f t="shared" si="1"/>
        <v>0</v>
      </c>
      <c r="J34" s="178">
        <f t="shared" si="2"/>
        <v>0</v>
      </c>
      <c r="K34" s="185"/>
    </row>
    <row r="35" spans="1:11" hidden="1" x14ac:dyDescent="0.2">
      <c r="A35" s="151"/>
      <c r="B35" s="152"/>
      <c r="C35" s="291"/>
      <c r="D35" s="153"/>
      <c r="E35" s="153"/>
      <c r="F35" s="167">
        <f t="shared" si="0"/>
        <v>0</v>
      </c>
      <c r="G35" s="154"/>
      <c r="H35" s="177">
        <f>IF(G35="Projektentw.",F35,0)</f>
        <v>0</v>
      </c>
      <c r="I35" s="124">
        <f t="shared" si="1"/>
        <v>0</v>
      </c>
      <c r="J35" s="178">
        <f t="shared" si="2"/>
        <v>0</v>
      </c>
      <c r="K35" s="185"/>
    </row>
    <row r="36" spans="1:11" hidden="1" x14ac:dyDescent="0.2">
      <c r="A36" s="151"/>
      <c r="B36" s="152"/>
      <c r="C36" s="291"/>
      <c r="D36" s="153"/>
      <c r="E36" s="153"/>
      <c r="F36" s="167">
        <f t="shared" si="0"/>
        <v>0</v>
      </c>
      <c r="G36" s="154"/>
      <c r="H36" s="177">
        <f t="shared" ref="H36:H73" si="5">IF(G36="Projektentw.",F36,0)</f>
        <v>0</v>
      </c>
      <c r="I36" s="124">
        <f t="shared" si="1"/>
        <v>0</v>
      </c>
      <c r="J36" s="178">
        <f t="shared" si="2"/>
        <v>0</v>
      </c>
      <c r="K36" s="185"/>
    </row>
    <row r="37" spans="1:11" hidden="1" x14ac:dyDescent="0.2">
      <c r="A37" s="151"/>
      <c r="B37" s="152"/>
      <c r="C37" s="291"/>
      <c r="D37" s="153"/>
      <c r="E37" s="153"/>
      <c r="F37" s="167">
        <f t="shared" si="0"/>
        <v>0</v>
      </c>
      <c r="G37" s="154"/>
      <c r="H37" s="177">
        <f t="shared" si="5"/>
        <v>0</v>
      </c>
      <c r="I37" s="124">
        <f t="shared" si="1"/>
        <v>0</v>
      </c>
      <c r="J37" s="178">
        <f t="shared" si="2"/>
        <v>0</v>
      </c>
      <c r="K37" s="185"/>
    </row>
    <row r="38" spans="1:11" hidden="1" x14ac:dyDescent="0.2">
      <c r="A38" s="151"/>
      <c r="B38" s="152"/>
      <c r="C38" s="291"/>
      <c r="D38" s="153"/>
      <c r="E38" s="153"/>
      <c r="F38" s="167">
        <f t="shared" si="0"/>
        <v>0</v>
      </c>
      <c r="G38" s="154"/>
      <c r="H38" s="177">
        <f t="shared" si="5"/>
        <v>0</v>
      </c>
      <c r="I38" s="124">
        <f t="shared" si="1"/>
        <v>0</v>
      </c>
      <c r="J38" s="178">
        <f t="shared" si="2"/>
        <v>0</v>
      </c>
      <c r="K38" s="185"/>
    </row>
    <row r="39" spans="1:11" hidden="1" x14ac:dyDescent="0.2">
      <c r="A39" s="151"/>
      <c r="B39" s="152"/>
      <c r="C39" s="291"/>
      <c r="D39" s="153"/>
      <c r="E39" s="153"/>
      <c r="F39" s="167">
        <f t="shared" si="0"/>
        <v>0</v>
      </c>
      <c r="G39" s="154"/>
      <c r="H39" s="177">
        <f t="shared" si="5"/>
        <v>0</v>
      </c>
      <c r="I39" s="124">
        <f t="shared" si="1"/>
        <v>0</v>
      </c>
      <c r="J39" s="178">
        <f t="shared" si="2"/>
        <v>0</v>
      </c>
      <c r="K39" s="185"/>
    </row>
    <row r="40" spans="1:11" hidden="1" x14ac:dyDescent="0.2">
      <c r="A40" s="151"/>
      <c r="B40" s="152"/>
      <c r="C40" s="291"/>
      <c r="D40" s="153"/>
      <c r="E40" s="153"/>
      <c r="F40" s="167">
        <f t="shared" si="0"/>
        <v>0</v>
      </c>
      <c r="G40" s="154"/>
      <c r="H40" s="177">
        <f t="shared" si="5"/>
        <v>0</v>
      </c>
      <c r="I40" s="124">
        <f t="shared" si="1"/>
        <v>0</v>
      </c>
      <c r="J40" s="178">
        <f t="shared" si="2"/>
        <v>0</v>
      </c>
      <c r="K40" s="185"/>
    </row>
    <row r="41" spans="1:11" hidden="1" x14ac:dyDescent="0.2">
      <c r="A41" s="151"/>
      <c r="B41" s="152"/>
      <c r="C41" s="291"/>
      <c r="D41" s="153"/>
      <c r="E41" s="153"/>
      <c r="F41" s="167">
        <f t="shared" si="0"/>
        <v>0</v>
      </c>
      <c r="G41" s="154"/>
      <c r="H41" s="177">
        <f t="shared" si="5"/>
        <v>0</v>
      </c>
      <c r="I41" s="124">
        <f t="shared" si="1"/>
        <v>0</v>
      </c>
      <c r="J41" s="178">
        <f t="shared" si="2"/>
        <v>0</v>
      </c>
      <c r="K41" s="185"/>
    </row>
    <row r="42" spans="1:11" hidden="1" x14ac:dyDescent="0.2">
      <c r="A42" s="151"/>
      <c r="B42" s="152"/>
      <c r="C42" s="291"/>
      <c r="D42" s="153"/>
      <c r="E42" s="153"/>
      <c r="F42" s="167">
        <f t="shared" si="0"/>
        <v>0</v>
      </c>
      <c r="G42" s="154"/>
      <c r="H42" s="177">
        <f t="shared" si="5"/>
        <v>0</v>
      </c>
      <c r="I42" s="124">
        <f t="shared" si="1"/>
        <v>0</v>
      </c>
      <c r="J42" s="178">
        <f t="shared" si="2"/>
        <v>0</v>
      </c>
      <c r="K42" s="185"/>
    </row>
    <row r="43" spans="1:11" hidden="1" x14ac:dyDescent="0.2">
      <c r="A43" s="151"/>
      <c r="B43" s="152"/>
      <c r="C43" s="291"/>
      <c r="D43" s="153"/>
      <c r="E43" s="153"/>
      <c r="F43" s="167">
        <f t="shared" si="0"/>
        <v>0</v>
      </c>
      <c r="G43" s="154"/>
      <c r="H43" s="177">
        <f t="shared" si="5"/>
        <v>0</v>
      </c>
      <c r="I43" s="124">
        <f t="shared" si="1"/>
        <v>0</v>
      </c>
      <c r="J43" s="178">
        <f t="shared" si="2"/>
        <v>0</v>
      </c>
      <c r="K43" s="185"/>
    </row>
    <row r="44" spans="1:11" hidden="1" x14ac:dyDescent="0.2">
      <c r="A44" s="151"/>
      <c r="B44" s="152"/>
      <c r="C44" s="291"/>
      <c r="D44" s="153"/>
      <c r="E44" s="153"/>
      <c r="F44" s="167">
        <f t="shared" si="0"/>
        <v>0</v>
      </c>
      <c r="G44" s="154"/>
      <c r="H44" s="177">
        <f t="shared" si="5"/>
        <v>0</v>
      </c>
      <c r="I44" s="124">
        <f t="shared" si="1"/>
        <v>0</v>
      </c>
      <c r="J44" s="178">
        <f t="shared" si="2"/>
        <v>0</v>
      </c>
      <c r="K44" s="185"/>
    </row>
    <row r="45" spans="1:11" hidden="1" x14ac:dyDescent="0.2">
      <c r="A45" s="151"/>
      <c r="B45" s="152"/>
      <c r="C45" s="291"/>
      <c r="D45" s="153"/>
      <c r="E45" s="153"/>
      <c r="F45" s="167">
        <f t="shared" si="0"/>
        <v>0</v>
      </c>
      <c r="G45" s="154"/>
      <c r="H45" s="177">
        <f t="shared" si="5"/>
        <v>0</v>
      </c>
      <c r="I45" s="124">
        <f t="shared" si="1"/>
        <v>0</v>
      </c>
      <c r="J45" s="178">
        <f t="shared" si="2"/>
        <v>0</v>
      </c>
      <c r="K45" s="185"/>
    </row>
    <row r="46" spans="1:11" hidden="1" x14ac:dyDescent="0.2">
      <c r="A46" s="151"/>
      <c r="B46" s="152"/>
      <c r="C46" s="291"/>
      <c r="D46" s="153"/>
      <c r="E46" s="153"/>
      <c r="F46" s="167">
        <f t="shared" si="0"/>
        <v>0</v>
      </c>
      <c r="G46" s="154"/>
      <c r="H46" s="177">
        <f t="shared" si="5"/>
        <v>0</v>
      </c>
      <c r="I46" s="124">
        <f t="shared" si="1"/>
        <v>0</v>
      </c>
      <c r="J46" s="178">
        <f t="shared" si="2"/>
        <v>0</v>
      </c>
      <c r="K46" s="185"/>
    </row>
    <row r="47" spans="1:11" hidden="1" x14ac:dyDescent="0.2">
      <c r="A47" s="151"/>
      <c r="B47" s="152"/>
      <c r="C47" s="291"/>
      <c r="D47" s="153"/>
      <c r="E47" s="153"/>
      <c r="F47" s="167">
        <f t="shared" si="0"/>
        <v>0</v>
      </c>
      <c r="G47" s="154"/>
      <c r="H47" s="177">
        <f t="shared" si="5"/>
        <v>0</v>
      </c>
      <c r="I47" s="124">
        <f t="shared" si="1"/>
        <v>0</v>
      </c>
      <c r="J47" s="178">
        <f t="shared" si="2"/>
        <v>0</v>
      </c>
      <c r="K47" s="185"/>
    </row>
    <row r="48" spans="1:11" hidden="1" x14ac:dyDescent="0.2">
      <c r="A48" s="151"/>
      <c r="B48" s="152"/>
      <c r="C48" s="291"/>
      <c r="D48" s="153"/>
      <c r="E48" s="153"/>
      <c r="F48" s="167">
        <f t="shared" si="0"/>
        <v>0</v>
      </c>
      <c r="G48" s="154"/>
      <c r="H48" s="177">
        <f t="shared" si="5"/>
        <v>0</v>
      </c>
      <c r="I48" s="124">
        <f t="shared" si="1"/>
        <v>0</v>
      </c>
      <c r="J48" s="178">
        <f t="shared" si="2"/>
        <v>0</v>
      </c>
      <c r="K48" s="185"/>
    </row>
    <row r="49" spans="1:11" hidden="1" collapsed="1" x14ac:dyDescent="0.2">
      <c r="A49" s="151"/>
      <c r="B49" s="152"/>
      <c r="C49" s="291"/>
      <c r="D49" s="153"/>
      <c r="E49" s="153"/>
      <c r="F49" s="167">
        <f t="shared" si="0"/>
        <v>0</v>
      </c>
      <c r="G49" s="154"/>
      <c r="H49" s="177">
        <f t="shared" si="5"/>
        <v>0</v>
      </c>
      <c r="I49" s="124">
        <f t="shared" si="1"/>
        <v>0</v>
      </c>
      <c r="J49" s="178">
        <f t="shared" si="2"/>
        <v>0</v>
      </c>
      <c r="K49" s="185"/>
    </row>
    <row r="50" spans="1:11" hidden="1" x14ac:dyDescent="0.2">
      <c r="A50" s="151"/>
      <c r="B50" s="152"/>
      <c r="C50" s="291"/>
      <c r="D50" s="153"/>
      <c r="E50" s="153"/>
      <c r="F50" s="167">
        <f t="shared" si="0"/>
        <v>0</v>
      </c>
      <c r="G50" s="154"/>
      <c r="H50" s="177">
        <f t="shared" si="5"/>
        <v>0</v>
      </c>
      <c r="I50" s="124">
        <f t="shared" si="1"/>
        <v>0</v>
      </c>
      <c r="J50" s="178">
        <f t="shared" si="2"/>
        <v>0</v>
      </c>
      <c r="K50" s="185"/>
    </row>
    <row r="51" spans="1:11" hidden="1" x14ac:dyDescent="0.2">
      <c r="A51" s="151"/>
      <c r="B51" s="152"/>
      <c r="C51" s="291"/>
      <c r="D51" s="153"/>
      <c r="E51" s="153"/>
      <c r="F51" s="167">
        <f t="shared" si="0"/>
        <v>0</v>
      </c>
      <c r="G51" s="154"/>
      <c r="H51" s="177">
        <f t="shared" si="5"/>
        <v>0</v>
      </c>
      <c r="I51" s="124">
        <f t="shared" si="1"/>
        <v>0</v>
      </c>
      <c r="J51" s="178">
        <f t="shared" si="2"/>
        <v>0</v>
      </c>
      <c r="K51" s="185"/>
    </row>
    <row r="52" spans="1:11" hidden="1" x14ac:dyDescent="0.2">
      <c r="A52" s="151"/>
      <c r="B52" s="152"/>
      <c r="C52" s="291"/>
      <c r="D52" s="153"/>
      <c r="E52" s="153"/>
      <c r="F52" s="167">
        <f t="shared" si="0"/>
        <v>0</v>
      </c>
      <c r="G52" s="154"/>
      <c r="H52" s="177">
        <f t="shared" si="5"/>
        <v>0</v>
      </c>
      <c r="I52" s="124">
        <f t="shared" si="1"/>
        <v>0</v>
      </c>
      <c r="J52" s="178">
        <f t="shared" si="2"/>
        <v>0</v>
      </c>
      <c r="K52" s="185"/>
    </row>
    <row r="53" spans="1:11" hidden="1" x14ac:dyDescent="0.2">
      <c r="A53" s="151"/>
      <c r="B53" s="152"/>
      <c r="C53" s="291"/>
      <c r="D53" s="153"/>
      <c r="E53" s="153"/>
      <c r="F53" s="167">
        <f t="shared" si="0"/>
        <v>0</v>
      </c>
      <c r="G53" s="154"/>
      <c r="H53" s="177">
        <f t="shared" si="5"/>
        <v>0</v>
      </c>
      <c r="I53" s="124">
        <f t="shared" si="1"/>
        <v>0</v>
      </c>
      <c r="J53" s="178">
        <f t="shared" si="2"/>
        <v>0</v>
      </c>
      <c r="K53" s="185"/>
    </row>
    <row r="54" spans="1:11" hidden="1" x14ac:dyDescent="0.2">
      <c r="A54" s="151"/>
      <c r="B54" s="152"/>
      <c r="C54" s="291"/>
      <c r="D54" s="153"/>
      <c r="E54" s="153"/>
      <c r="F54" s="167">
        <f t="shared" si="0"/>
        <v>0</v>
      </c>
      <c r="G54" s="154"/>
      <c r="H54" s="177">
        <f t="shared" si="5"/>
        <v>0</v>
      </c>
      <c r="I54" s="124">
        <f t="shared" si="1"/>
        <v>0</v>
      </c>
      <c r="J54" s="178">
        <f t="shared" si="2"/>
        <v>0</v>
      </c>
      <c r="K54" s="185"/>
    </row>
    <row r="55" spans="1:11" hidden="1" x14ac:dyDescent="0.2">
      <c r="A55" s="151"/>
      <c r="B55" s="152"/>
      <c r="C55" s="291"/>
      <c r="D55" s="153"/>
      <c r="E55" s="153"/>
      <c r="F55" s="167">
        <f t="shared" si="0"/>
        <v>0</v>
      </c>
      <c r="G55" s="154"/>
      <c r="H55" s="177">
        <f t="shared" si="5"/>
        <v>0</v>
      </c>
      <c r="I55" s="124">
        <f t="shared" si="1"/>
        <v>0</v>
      </c>
      <c r="J55" s="178">
        <f t="shared" si="2"/>
        <v>0</v>
      </c>
      <c r="K55" s="185"/>
    </row>
    <row r="56" spans="1:11" hidden="1" x14ac:dyDescent="0.2">
      <c r="A56" s="151"/>
      <c r="B56" s="152"/>
      <c r="C56" s="291"/>
      <c r="D56" s="153"/>
      <c r="E56" s="153"/>
      <c r="F56" s="167">
        <f t="shared" si="0"/>
        <v>0</v>
      </c>
      <c r="G56" s="154"/>
      <c r="H56" s="177">
        <f t="shared" si="5"/>
        <v>0</v>
      </c>
      <c r="I56" s="124">
        <f t="shared" si="1"/>
        <v>0</v>
      </c>
      <c r="J56" s="178">
        <f t="shared" si="2"/>
        <v>0</v>
      </c>
      <c r="K56" s="185"/>
    </row>
    <row r="57" spans="1:11" hidden="1" x14ac:dyDescent="0.2">
      <c r="A57" s="151"/>
      <c r="B57" s="152"/>
      <c r="C57" s="291"/>
      <c r="D57" s="153"/>
      <c r="E57" s="153"/>
      <c r="F57" s="167">
        <f t="shared" si="0"/>
        <v>0</v>
      </c>
      <c r="G57" s="154"/>
      <c r="H57" s="177">
        <f t="shared" si="5"/>
        <v>0</v>
      </c>
      <c r="I57" s="124">
        <f t="shared" si="1"/>
        <v>0</v>
      </c>
      <c r="J57" s="178">
        <f t="shared" si="2"/>
        <v>0</v>
      </c>
      <c r="K57" s="185"/>
    </row>
    <row r="58" spans="1:11" hidden="1" x14ac:dyDescent="0.2">
      <c r="A58" s="151"/>
      <c r="B58" s="152"/>
      <c r="C58" s="291"/>
      <c r="D58" s="153"/>
      <c r="E58" s="153"/>
      <c r="F58" s="167">
        <f t="shared" si="0"/>
        <v>0</v>
      </c>
      <c r="G58" s="154"/>
      <c r="H58" s="177">
        <f t="shared" si="5"/>
        <v>0</v>
      </c>
      <c r="I58" s="124">
        <f t="shared" si="1"/>
        <v>0</v>
      </c>
      <c r="J58" s="178">
        <f t="shared" si="2"/>
        <v>0</v>
      </c>
      <c r="K58" s="185"/>
    </row>
    <row r="59" spans="1:11" hidden="1" x14ac:dyDescent="0.2">
      <c r="A59" s="151"/>
      <c r="B59" s="152"/>
      <c r="C59" s="291"/>
      <c r="D59" s="153"/>
      <c r="E59" s="153"/>
      <c r="F59" s="167">
        <f t="shared" si="0"/>
        <v>0</v>
      </c>
      <c r="G59" s="154"/>
      <c r="H59" s="177">
        <f t="shared" si="5"/>
        <v>0</v>
      </c>
      <c r="I59" s="124">
        <f t="shared" si="1"/>
        <v>0</v>
      </c>
      <c r="J59" s="178">
        <f t="shared" si="2"/>
        <v>0</v>
      </c>
      <c r="K59" s="185"/>
    </row>
    <row r="60" spans="1:11" hidden="1" x14ac:dyDescent="0.2">
      <c r="A60" s="151"/>
      <c r="B60" s="152"/>
      <c r="C60" s="291"/>
      <c r="D60" s="153"/>
      <c r="E60" s="153"/>
      <c r="F60" s="167">
        <f t="shared" si="0"/>
        <v>0</v>
      </c>
      <c r="G60" s="154"/>
      <c r="H60" s="177">
        <f t="shared" si="5"/>
        <v>0</v>
      </c>
      <c r="I60" s="124">
        <f t="shared" si="1"/>
        <v>0</v>
      </c>
      <c r="J60" s="178">
        <f t="shared" si="2"/>
        <v>0</v>
      </c>
      <c r="K60" s="185"/>
    </row>
    <row r="61" spans="1:11" hidden="1" collapsed="1" x14ac:dyDescent="0.2">
      <c r="A61" s="151"/>
      <c r="B61" s="152"/>
      <c r="C61" s="291"/>
      <c r="D61" s="153"/>
      <c r="E61" s="153"/>
      <c r="F61" s="167">
        <f t="shared" si="0"/>
        <v>0</v>
      </c>
      <c r="G61" s="154"/>
      <c r="H61" s="177">
        <f t="shared" si="5"/>
        <v>0</v>
      </c>
      <c r="I61" s="124">
        <f t="shared" si="1"/>
        <v>0</v>
      </c>
      <c r="J61" s="178">
        <f t="shared" si="2"/>
        <v>0</v>
      </c>
      <c r="K61" s="185"/>
    </row>
    <row r="62" spans="1:11" hidden="1" x14ac:dyDescent="0.2">
      <c r="A62" s="151"/>
      <c r="B62" s="152"/>
      <c r="C62" s="291"/>
      <c r="D62" s="153"/>
      <c r="E62" s="153"/>
      <c r="F62" s="167">
        <f t="shared" si="0"/>
        <v>0</v>
      </c>
      <c r="G62" s="154"/>
      <c r="H62" s="177">
        <f t="shared" si="5"/>
        <v>0</v>
      </c>
      <c r="I62" s="124">
        <f t="shared" si="1"/>
        <v>0</v>
      </c>
      <c r="J62" s="178">
        <f t="shared" si="2"/>
        <v>0</v>
      </c>
      <c r="K62" s="185"/>
    </row>
    <row r="63" spans="1:11" hidden="1" x14ac:dyDescent="0.2">
      <c r="A63" s="151"/>
      <c r="B63" s="152"/>
      <c r="C63" s="291"/>
      <c r="D63" s="153"/>
      <c r="E63" s="153"/>
      <c r="F63" s="167">
        <f t="shared" si="0"/>
        <v>0</v>
      </c>
      <c r="G63" s="154"/>
      <c r="H63" s="177">
        <f t="shared" si="5"/>
        <v>0</v>
      </c>
      <c r="I63" s="124">
        <f t="shared" si="1"/>
        <v>0</v>
      </c>
      <c r="J63" s="178">
        <f t="shared" si="2"/>
        <v>0</v>
      </c>
      <c r="K63" s="185"/>
    </row>
    <row r="64" spans="1:11" hidden="1" x14ac:dyDescent="0.2">
      <c r="A64" s="151"/>
      <c r="B64" s="152"/>
      <c r="C64" s="291"/>
      <c r="D64" s="153"/>
      <c r="E64" s="153"/>
      <c r="F64" s="167">
        <f t="shared" si="0"/>
        <v>0</v>
      </c>
      <c r="G64" s="154"/>
      <c r="H64" s="177">
        <f t="shared" si="5"/>
        <v>0</v>
      </c>
      <c r="I64" s="124">
        <f t="shared" si="1"/>
        <v>0</v>
      </c>
      <c r="J64" s="178">
        <f t="shared" si="2"/>
        <v>0</v>
      </c>
      <c r="K64" s="185"/>
    </row>
    <row r="65" spans="1:11" hidden="1" x14ac:dyDescent="0.2">
      <c r="A65" s="151"/>
      <c r="B65" s="152"/>
      <c r="C65" s="291"/>
      <c r="D65" s="153"/>
      <c r="E65" s="153"/>
      <c r="F65" s="167">
        <f t="shared" si="0"/>
        <v>0</v>
      </c>
      <c r="G65" s="154"/>
      <c r="H65" s="177">
        <f t="shared" si="5"/>
        <v>0</v>
      </c>
      <c r="I65" s="124">
        <f t="shared" si="1"/>
        <v>0</v>
      </c>
      <c r="J65" s="178">
        <f t="shared" si="2"/>
        <v>0</v>
      </c>
      <c r="K65" s="185"/>
    </row>
    <row r="66" spans="1:11" hidden="1" x14ac:dyDescent="0.2">
      <c r="A66" s="151"/>
      <c r="B66" s="152"/>
      <c r="C66" s="291"/>
      <c r="D66" s="153"/>
      <c r="E66" s="153"/>
      <c r="F66" s="167">
        <f t="shared" si="0"/>
        <v>0</v>
      </c>
      <c r="G66" s="154"/>
      <c r="H66" s="177">
        <f t="shared" si="5"/>
        <v>0</v>
      </c>
      <c r="I66" s="124">
        <f t="shared" si="1"/>
        <v>0</v>
      </c>
      <c r="J66" s="178">
        <f t="shared" si="2"/>
        <v>0</v>
      </c>
      <c r="K66" s="185"/>
    </row>
    <row r="67" spans="1:11" hidden="1" x14ac:dyDescent="0.2">
      <c r="A67" s="151"/>
      <c r="B67" s="152"/>
      <c r="C67" s="291"/>
      <c r="D67" s="153"/>
      <c r="E67" s="153"/>
      <c r="F67" s="167">
        <f t="shared" si="0"/>
        <v>0</v>
      </c>
      <c r="G67" s="154"/>
      <c r="H67" s="177">
        <f t="shared" si="5"/>
        <v>0</v>
      </c>
      <c r="I67" s="124">
        <f t="shared" si="1"/>
        <v>0</v>
      </c>
      <c r="J67" s="178">
        <f t="shared" si="2"/>
        <v>0</v>
      </c>
      <c r="K67" s="185"/>
    </row>
    <row r="68" spans="1:11" hidden="1" x14ac:dyDescent="0.2">
      <c r="A68" s="151"/>
      <c r="B68" s="152"/>
      <c r="C68" s="291"/>
      <c r="D68" s="153"/>
      <c r="E68" s="153"/>
      <c r="F68" s="167">
        <f t="shared" si="0"/>
        <v>0</v>
      </c>
      <c r="G68" s="154"/>
      <c r="H68" s="177">
        <f t="shared" si="5"/>
        <v>0</v>
      </c>
      <c r="I68" s="124">
        <f t="shared" si="1"/>
        <v>0</v>
      </c>
      <c r="J68" s="178">
        <f t="shared" si="2"/>
        <v>0</v>
      </c>
      <c r="K68" s="185"/>
    </row>
    <row r="69" spans="1:11" hidden="1" x14ac:dyDescent="0.2">
      <c r="A69" s="151"/>
      <c r="B69" s="152"/>
      <c r="C69" s="291"/>
      <c r="D69" s="153"/>
      <c r="E69" s="153"/>
      <c r="F69" s="167">
        <f t="shared" si="0"/>
        <v>0</v>
      </c>
      <c r="G69" s="154"/>
      <c r="H69" s="177">
        <f t="shared" si="5"/>
        <v>0</v>
      </c>
      <c r="I69" s="124">
        <f t="shared" si="1"/>
        <v>0</v>
      </c>
      <c r="J69" s="178">
        <f t="shared" si="2"/>
        <v>0</v>
      </c>
      <c r="K69" s="185"/>
    </row>
    <row r="70" spans="1:11" hidden="1" x14ac:dyDescent="0.2">
      <c r="A70" s="151"/>
      <c r="B70" s="152"/>
      <c r="C70" s="291"/>
      <c r="D70" s="153"/>
      <c r="E70" s="153"/>
      <c r="F70" s="167">
        <f t="shared" si="0"/>
        <v>0</v>
      </c>
      <c r="G70" s="154"/>
      <c r="H70" s="177">
        <f t="shared" si="5"/>
        <v>0</v>
      </c>
      <c r="I70" s="124">
        <f t="shared" si="1"/>
        <v>0</v>
      </c>
      <c r="J70" s="178">
        <f t="shared" si="2"/>
        <v>0</v>
      </c>
      <c r="K70" s="185"/>
    </row>
    <row r="71" spans="1:11" hidden="1" x14ac:dyDescent="0.2">
      <c r="A71" s="151"/>
      <c r="B71" s="152"/>
      <c r="C71" s="291"/>
      <c r="D71" s="153"/>
      <c r="E71" s="153"/>
      <c r="F71" s="167">
        <f t="shared" si="0"/>
        <v>0</v>
      </c>
      <c r="G71" s="154"/>
      <c r="H71" s="177">
        <f t="shared" si="5"/>
        <v>0</v>
      </c>
      <c r="I71" s="124">
        <f t="shared" si="1"/>
        <v>0</v>
      </c>
      <c r="J71" s="178">
        <f t="shared" si="2"/>
        <v>0</v>
      </c>
      <c r="K71" s="185"/>
    </row>
    <row r="72" spans="1:11" hidden="1" x14ac:dyDescent="0.2">
      <c r="A72" s="151"/>
      <c r="B72" s="152"/>
      <c r="C72" s="291"/>
      <c r="D72" s="153"/>
      <c r="E72" s="153"/>
      <c r="F72" s="167">
        <f t="shared" si="0"/>
        <v>0</v>
      </c>
      <c r="G72" s="154"/>
      <c r="H72" s="177">
        <f t="shared" si="5"/>
        <v>0</v>
      </c>
      <c r="I72" s="124">
        <f t="shared" si="1"/>
        <v>0</v>
      </c>
      <c r="J72" s="178">
        <f t="shared" si="2"/>
        <v>0</v>
      </c>
      <c r="K72" s="185"/>
    </row>
    <row r="73" spans="1:11" ht="15" thickBot="1" x14ac:dyDescent="0.25">
      <c r="A73" s="155"/>
      <c r="B73" s="156"/>
      <c r="C73" s="293"/>
      <c r="D73" s="157"/>
      <c r="E73" s="256"/>
      <c r="F73" s="254">
        <f t="shared" si="0"/>
        <v>0</v>
      </c>
      <c r="G73" s="255"/>
      <c r="H73" s="177">
        <f t="shared" si="5"/>
        <v>0</v>
      </c>
      <c r="I73" s="179">
        <f t="shared" si="1"/>
        <v>0</v>
      </c>
      <c r="J73" s="180">
        <f t="shared" si="2"/>
        <v>0</v>
      </c>
      <c r="K73" s="186"/>
    </row>
    <row r="74" spans="1:11" ht="16.5" collapsed="1" thickBot="1" x14ac:dyDescent="0.25">
      <c r="A74" s="158"/>
      <c r="B74" s="158"/>
      <c r="C74" s="159" t="s">
        <v>2</v>
      </c>
      <c r="D74" s="397">
        <f>SUM(D13:D73)</f>
        <v>0</v>
      </c>
      <c r="E74" s="160"/>
      <c r="F74" s="159"/>
      <c r="G74" s="159" t="s">
        <v>2</v>
      </c>
      <c r="H74" s="181">
        <f t="shared" ref="H74:J74" si="6">SUM(H13:H73)</f>
        <v>0</v>
      </c>
      <c r="I74" s="181">
        <f t="shared" si="6"/>
        <v>0</v>
      </c>
      <c r="J74" s="181">
        <f t="shared" si="6"/>
        <v>0</v>
      </c>
      <c r="K74" s="182"/>
    </row>
    <row r="75" spans="1:11" ht="12.75" customHeight="1" x14ac:dyDescent="0.2">
      <c r="A75" s="158"/>
      <c r="B75" s="158"/>
      <c r="C75" s="159"/>
      <c r="D75" s="302"/>
      <c r="E75" s="160"/>
      <c r="F75" s="159"/>
      <c r="G75" s="159"/>
      <c r="H75" s="303"/>
      <c r="I75" s="303"/>
      <c r="J75" s="303"/>
      <c r="K75" s="304"/>
    </row>
    <row r="76" spans="1:11" ht="12.75" customHeight="1" x14ac:dyDescent="0.2">
      <c r="H76" s="305"/>
      <c r="I76" s="306"/>
      <c r="J76" s="306"/>
      <c r="K76" s="305"/>
    </row>
    <row r="77" spans="1:11" ht="5.25" customHeight="1" x14ac:dyDescent="0.2"/>
    <row r="78" spans="1:11" ht="31.5" customHeight="1" x14ac:dyDescent="0.25">
      <c r="A78" s="424" t="s">
        <v>138</v>
      </c>
      <c r="B78" s="424"/>
      <c r="C78" s="424"/>
      <c r="D78" s="424"/>
      <c r="E78" s="424"/>
      <c r="F78" s="424"/>
      <c r="G78" s="424"/>
      <c r="H78" s="424"/>
      <c r="I78" s="424"/>
      <c r="J78" s="425"/>
      <c r="K78" s="426"/>
    </row>
  </sheetData>
  <sheetProtection algorithmName="SHA-512" hashValue="MhOcrx4DwChrhFdCSsF9+BqFgVK88zdhG03P9Ps1ThgunmfGDjPrE9vSrYG0J2L4bHR4VLo/iQ6NJpQTEpCeoA==" saltValue="1l/gsMwmpZG2vo1U1iJG+g==" spinCount="100000" sheet="1" formatCells="0" formatColumns="0" formatRows="0" insertColumns="0" insertRows="0" deleteColumns="0" deleteRows="0" sort="0" autoFilter="0"/>
  <mergeCells count="6">
    <mergeCell ref="K11:K12"/>
    <mergeCell ref="A2:I2"/>
    <mergeCell ref="A4:I4"/>
    <mergeCell ref="A78:K78"/>
    <mergeCell ref="H10:J10"/>
    <mergeCell ref="D11:D12"/>
  </mergeCells>
  <conditionalFormatting sqref="F13:F73">
    <cfRule type="expression" dxfId="2" priority="1">
      <formula>AND(D13&gt;0,F13&lt;D13*E13)</formula>
    </cfRule>
  </conditionalFormatting>
  <dataValidations count="2">
    <dataValidation type="list" allowBlank="1" showInputMessage="1" showErrorMessage="1" sqref="G13:G73">
      <formula1>"Projektentw., Produktion, Vertrieb"</formula1>
    </dataValidation>
    <dataValidation type="list" allowBlank="1" showInputMessage="1" showErrorMessage="1" sqref="E13:E73">
      <formula1>"13, 18,24"</formula1>
    </dataValidation>
  </dataValidations>
  <pageMargins left="0.70866141732283472" right="0.70866141732283472" top="0.78740157480314965" bottom="0.78740157480314965" header="0.31496062992125984" footer="0.31496062992125984"/>
  <pageSetup paperSize="9" fitToHeight="3" orientation="landscape" r:id="rId1"/>
  <headerFooter>
    <oddFooter>&amp;C&amp;A&amp;RStand: 13.07.2020</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6"/>
  <sheetViews>
    <sheetView topLeftCell="A9" zoomScale="145" zoomScaleNormal="145" workbookViewId="0">
      <selection activeCell="M11" sqref="M11"/>
    </sheetView>
  </sheetViews>
  <sheetFormatPr baseColWidth="10" defaultRowHeight="15" x14ac:dyDescent="0.25"/>
  <cols>
    <col min="1" max="1" width="4" style="27" customWidth="1"/>
    <col min="2" max="2" width="16.85546875" style="27" customWidth="1"/>
    <col min="3" max="3" width="10" style="27" customWidth="1"/>
    <col min="4" max="4" width="8.85546875" style="27" customWidth="1"/>
    <col min="5" max="5" width="9.42578125" style="27" customWidth="1"/>
    <col min="6" max="6" width="9.85546875" style="27" customWidth="1"/>
    <col min="7" max="7" width="8.7109375" style="27" customWidth="1"/>
    <col min="8" max="8" width="10.42578125" style="27" customWidth="1"/>
    <col min="9" max="9" width="10.85546875" style="27" customWidth="1"/>
    <col min="10" max="11" width="11" style="27" customWidth="1"/>
    <col min="12" max="12" width="13.28515625" style="27" customWidth="1"/>
    <col min="13" max="13" width="9.140625" style="27" customWidth="1"/>
    <col min="14" max="16384" width="11.42578125" style="27"/>
  </cols>
  <sheetData>
    <row r="1" spans="1:13" s="285" customFormat="1" x14ac:dyDescent="0.25">
      <c r="A1" s="249" t="s">
        <v>113</v>
      </c>
      <c r="B1" s="43"/>
      <c r="C1" s="44"/>
    </row>
    <row r="2" spans="1:13" ht="22.5" customHeight="1" x14ac:dyDescent="0.25">
      <c r="A2" s="422" t="s">
        <v>43</v>
      </c>
      <c r="B2" s="422"/>
      <c r="C2" s="422"/>
      <c r="D2" s="422"/>
      <c r="E2" s="422"/>
      <c r="F2" s="422"/>
      <c r="G2" s="422"/>
      <c r="H2" s="422"/>
      <c r="I2" s="422"/>
      <c r="J2" s="187"/>
      <c r="K2" s="187"/>
      <c r="L2" s="187"/>
    </row>
    <row r="3" spans="1:13" s="28" customFormat="1" ht="15.75" x14ac:dyDescent="0.25">
      <c r="A3" s="1"/>
      <c r="B3" s="188"/>
      <c r="C3" s="188"/>
      <c r="D3" s="162"/>
      <c r="E3" s="189"/>
      <c r="F3" s="189"/>
      <c r="G3" s="189"/>
      <c r="H3" s="2"/>
      <c r="I3" s="2"/>
      <c r="J3" s="8" t="s">
        <v>44</v>
      </c>
      <c r="K3" s="9"/>
      <c r="L3" s="9"/>
      <c r="M3" s="27"/>
    </row>
    <row r="4" spans="1:13" ht="15.75" x14ac:dyDescent="0.25">
      <c r="A4" s="423" t="s">
        <v>17</v>
      </c>
      <c r="B4" s="423"/>
      <c r="C4" s="423"/>
      <c r="D4" s="423"/>
      <c r="E4" s="423"/>
      <c r="F4" s="423"/>
      <c r="G4" s="423"/>
      <c r="H4" s="423"/>
      <c r="I4" s="423"/>
      <c r="J4" s="190"/>
      <c r="K4" s="190"/>
      <c r="L4" s="190"/>
    </row>
    <row r="5" spans="1:13" s="28" customFormat="1" ht="15.75" x14ac:dyDescent="0.25">
      <c r="A5" s="1"/>
      <c r="B5" s="188"/>
      <c r="C5" s="188"/>
      <c r="D5" s="162"/>
      <c r="E5" s="189"/>
      <c r="F5" s="189"/>
      <c r="G5" s="189"/>
      <c r="H5" s="2"/>
      <c r="I5" s="2"/>
      <c r="J5" s="2"/>
      <c r="K5" s="190"/>
      <c r="L5" s="187"/>
      <c r="M5" s="27"/>
    </row>
    <row r="6" spans="1:13" s="28" customFormat="1" ht="15.75" x14ac:dyDescent="0.25">
      <c r="A6" s="6" t="s">
        <v>4</v>
      </c>
      <c r="B6" s="188"/>
      <c r="C6" s="187"/>
      <c r="D6" s="191">
        <f>Gesamtübersicht!B6</f>
        <v>0</v>
      </c>
      <c r="E6" s="192"/>
      <c r="F6" s="193"/>
      <c r="G6" s="187"/>
      <c r="H6" s="4"/>
      <c r="I6" s="4"/>
      <c r="J6" s="7" t="s">
        <v>10</v>
      </c>
      <c r="K6" s="299">
        <f>Gesamtübersicht!C2</f>
        <v>0</v>
      </c>
      <c r="L6" s="187"/>
      <c r="M6" s="27"/>
    </row>
    <row r="7" spans="1:13" s="28" customFormat="1" ht="15.75" x14ac:dyDescent="0.25">
      <c r="A7" s="6" t="s">
        <v>5</v>
      </c>
      <c r="B7" s="188"/>
      <c r="C7" s="187"/>
      <c r="D7" s="191">
        <f>Gesamtübersicht!B7</f>
        <v>0</v>
      </c>
      <c r="E7" s="192"/>
      <c r="F7" s="193"/>
      <c r="G7" s="187"/>
      <c r="H7" s="5"/>
      <c r="I7" s="5"/>
      <c r="J7" s="5"/>
      <c r="K7" s="3"/>
      <c r="L7" s="187"/>
      <c r="M7" s="27"/>
    </row>
    <row r="8" spans="1:13" s="28" customFormat="1" ht="15.75" x14ac:dyDescent="0.25">
      <c r="A8" s="6" t="s">
        <v>6</v>
      </c>
      <c r="B8" s="188"/>
      <c r="C8" s="187"/>
      <c r="D8" s="191">
        <f>Gesamtübersicht!B8</f>
        <v>0</v>
      </c>
      <c r="E8" s="192"/>
      <c r="F8" s="193"/>
      <c r="G8" s="187"/>
      <c r="H8" s="4"/>
      <c r="I8" s="4"/>
      <c r="J8" s="4"/>
      <c r="K8" s="194"/>
      <c r="L8" s="187"/>
      <c r="M8" s="27"/>
    </row>
    <row r="9" spans="1:13" s="28" customFormat="1" ht="14.25" customHeight="1" thickBot="1" x14ac:dyDescent="0.3">
      <c r="A9" s="6"/>
      <c r="B9" s="188"/>
      <c r="C9" s="162"/>
      <c r="D9" s="195"/>
      <c r="E9" s="195"/>
      <c r="F9" s="187"/>
      <c r="G9" s="187"/>
      <c r="H9" s="4"/>
      <c r="I9" s="4"/>
      <c r="J9" s="4"/>
      <c r="K9" s="194"/>
      <c r="L9" s="187"/>
      <c r="M9" s="27"/>
    </row>
    <row r="10" spans="1:13" s="28" customFormat="1" ht="16.5" thickBot="1" x14ac:dyDescent="0.3">
      <c r="A10" s="1"/>
      <c r="B10" s="294"/>
      <c r="C10" s="294"/>
      <c r="D10" s="162"/>
      <c r="E10" s="162"/>
      <c r="F10" s="2"/>
      <c r="G10" s="2"/>
      <c r="H10" s="427" t="s">
        <v>75</v>
      </c>
      <c r="I10" s="428"/>
      <c r="J10" s="429"/>
      <c r="K10" s="283"/>
      <c r="L10" s="27"/>
      <c r="M10" s="27"/>
    </row>
    <row r="11" spans="1:13" s="183" customFormat="1" ht="51.75" customHeight="1" x14ac:dyDescent="0.25">
      <c r="A11" s="168" t="s">
        <v>1</v>
      </c>
      <c r="B11" s="169" t="s">
        <v>18</v>
      </c>
      <c r="C11" s="169" t="s">
        <v>29</v>
      </c>
      <c r="D11" s="433" t="s">
        <v>130</v>
      </c>
      <c r="E11" s="169" t="s">
        <v>149</v>
      </c>
      <c r="F11" s="359" t="s">
        <v>119</v>
      </c>
      <c r="G11" s="197" t="s">
        <v>33</v>
      </c>
      <c r="H11" s="168" t="s">
        <v>120</v>
      </c>
      <c r="I11" s="169" t="s">
        <v>120</v>
      </c>
      <c r="J11" s="170" t="s">
        <v>120</v>
      </c>
      <c r="K11" s="420" t="s">
        <v>8</v>
      </c>
    </row>
    <row r="12" spans="1:13" ht="33" customHeight="1" thickBot="1" x14ac:dyDescent="0.3">
      <c r="A12" s="171"/>
      <c r="B12" s="198"/>
      <c r="C12" s="199" t="s">
        <v>57</v>
      </c>
      <c r="D12" s="434"/>
      <c r="E12" s="360" t="s">
        <v>62</v>
      </c>
      <c r="F12" s="265" t="s">
        <v>62</v>
      </c>
      <c r="G12" s="259"/>
      <c r="H12" s="171" t="s">
        <v>30</v>
      </c>
      <c r="I12" s="172" t="s">
        <v>23</v>
      </c>
      <c r="J12" s="173" t="s">
        <v>24</v>
      </c>
      <c r="K12" s="421"/>
    </row>
    <row r="13" spans="1:13" ht="15.75" customHeight="1" x14ac:dyDescent="0.25">
      <c r="A13" s="307"/>
      <c r="B13" s="308"/>
      <c r="C13" s="309"/>
      <c r="D13" s="310"/>
      <c r="E13" s="310"/>
      <c r="F13" s="289">
        <f t="shared" ref="F13:F73" si="0">IF(AND(E13=13,D13*E13&gt;=2260),2260,IF(AND(E13=18,E13*D13&gt;=3135),3135,IF(AND(E13=24,E13*D13&gt;=4160),4160,E13*D13)))</f>
        <v>0</v>
      </c>
      <c r="G13" s="311"/>
      <c r="H13" s="200">
        <f>IF(G13="Projektentw.",F13,0)</f>
        <v>0</v>
      </c>
      <c r="I13" s="201">
        <f>IF(G13="Produktion",F13,0)</f>
        <v>0</v>
      </c>
      <c r="J13" s="176">
        <f>IF(G13="Vertrieb",F13,0)</f>
        <v>0</v>
      </c>
      <c r="K13" s="184"/>
    </row>
    <row r="14" spans="1:13" ht="15.75" customHeight="1" x14ac:dyDescent="0.25">
      <c r="A14" s="312"/>
      <c r="B14" s="313"/>
      <c r="C14" s="314"/>
      <c r="D14" s="315"/>
      <c r="E14" s="315"/>
      <c r="F14" s="289">
        <f t="shared" si="0"/>
        <v>0</v>
      </c>
      <c r="G14" s="316"/>
      <c r="H14" s="177">
        <f t="shared" ref="H14:H73" si="1">IF(G14="Projektentw.",F14,0)</f>
        <v>0</v>
      </c>
      <c r="I14" s="124">
        <f t="shared" ref="I14:I73" si="2">IF(G14="Produktion",F14,0)</f>
        <v>0</v>
      </c>
      <c r="J14" s="178">
        <f t="shared" ref="J14:J73" si="3">IF(G14="Vertrieb",F14,0)</f>
        <v>0</v>
      </c>
      <c r="K14" s="185"/>
    </row>
    <row r="15" spans="1:13" ht="15.75" customHeight="1" x14ac:dyDescent="0.25">
      <c r="A15" s="312"/>
      <c r="B15" s="313"/>
      <c r="C15" s="317"/>
      <c r="D15" s="315"/>
      <c r="E15" s="315"/>
      <c r="F15" s="289">
        <f t="shared" si="0"/>
        <v>0</v>
      </c>
      <c r="G15" s="316"/>
      <c r="H15" s="177">
        <f t="shared" si="1"/>
        <v>0</v>
      </c>
      <c r="I15" s="124">
        <f t="shared" si="2"/>
        <v>0</v>
      </c>
      <c r="J15" s="178">
        <f t="shared" si="3"/>
        <v>0</v>
      </c>
      <c r="K15" s="185"/>
    </row>
    <row r="16" spans="1:13" ht="15.75" customHeight="1" x14ac:dyDescent="0.25">
      <c r="A16" s="312"/>
      <c r="B16" s="313"/>
      <c r="C16" s="314"/>
      <c r="D16" s="315"/>
      <c r="E16" s="315"/>
      <c r="F16" s="289">
        <f t="shared" si="0"/>
        <v>0</v>
      </c>
      <c r="G16" s="316"/>
      <c r="H16" s="177">
        <f t="shared" si="1"/>
        <v>0</v>
      </c>
      <c r="I16" s="124">
        <f t="shared" si="2"/>
        <v>0</v>
      </c>
      <c r="J16" s="178">
        <f t="shared" si="3"/>
        <v>0</v>
      </c>
      <c r="K16" s="185"/>
    </row>
    <row r="17" spans="1:11" ht="15.75" customHeight="1" x14ac:dyDescent="0.25">
      <c r="A17" s="312"/>
      <c r="B17" s="313"/>
      <c r="C17" s="314"/>
      <c r="D17" s="315"/>
      <c r="E17" s="315"/>
      <c r="F17" s="289">
        <f t="shared" si="0"/>
        <v>0</v>
      </c>
      <c r="G17" s="316"/>
      <c r="H17" s="177">
        <f t="shared" si="1"/>
        <v>0</v>
      </c>
      <c r="I17" s="124">
        <f t="shared" si="2"/>
        <v>0</v>
      </c>
      <c r="J17" s="178">
        <f t="shared" si="3"/>
        <v>0</v>
      </c>
      <c r="K17" s="185"/>
    </row>
    <row r="18" spans="1:11" ht="15.75" customHeight="1" x14ac:dyDescent="0.25">
      <c r="A18" s="312"/>
      <c r="B18" s="313"/>
      <c r="C18" s="314"/>
      <c r="D18" s="315"/>
      <c r="E18" s="315"/>
      <c r="F18" s="289">
        <f t="shared" si="0"/>
        <v>0</v>
      </c>
      <c r="G18" s="316"/>
      <c r="H18" s="177">
        <f t="shared" si="1"/>
        <v>0</v>
      </c>
      <c r="I18" s="124">
        <f t="shared" si="2"/>
        <v>0</v>
      </c>
      <c r="J18" s="178">
        <f t="shared" si="3"/>
        <v>0</v>
      </c>
      <c r="K18" s="185"/>
    </row>
    <row r="19" spans="1:11" ht="15.75" customHeight="1" x14ac:dyDescent="0.25">
      <c r="A19" s="312"/>
      <c r="B19" s="313"/>
      <c r="C19" s="314"/>
      <c r="D19" s="315"/>
      <c r="E19" s="315"/>
      <c r="F19" s="289">
        <f t="shared" si="0"/>
        <v>0</v>
      </c>
      <c r="G19" s="316"/>
      <c r="H19" s="177">
        <f t="shared" si="1"/>
        <v>0</v>
      </c>
      <c r="I19" s="124">
        <f t="shared" si="2"/>
        <v>0</v>
      </c>
      <c r="J19" s="178">
        <f t="shared" si="3"/>
        <v>0</v>
      </c>
      <c r="K19" s="185"/>
    </row>
    <row r="20" spans="1:11" ht="15.75" customHeight="1" x14ac:dyDescent="0.25">
      <c r="A20" s="312"/>
      <c r="B20" s="313"/>
      <c r="C20" s="314"/>
      <c r="D20" s="315"/>
      <c r="E20" s="315"/>
      <c r="F20" s="289">
        <f t="shared" si="0"/>
        <v>0</v>
      </c>
      <c r="G20" s="316"/>
      <c r="H20" s="177">
        <f t="shared" si="1"/>
        <v>0</v>
      </c>
      <c r="I20" s="124">
        <f t="shared" si="2"/>
        <v>0</v>
      </c>
      <c r="J20" s="178">
        <f t="shared" si="3"/>
        <v>0</v>
      </c>
      <c r="K20" s="185"/>
    </row>
    <row r="21" spans="1:11" ht="15.75" customHeight="1" x14ac:dyDescent="0.25">
      <c r="A21" s="312"/>
      <c r="B21" s="313"/>
      <c r="C21" s="314"/>
      <c r="D21" s="315"/>
      <c r="E21" s="315"/>
      <c r="F21" s="289">
        <f t="shared" si="0"/>
        <v>0</v>
      </c>
      <c r="G21" s="316"/>
      <c r="H21" s="177">
        <f t="shared" si="1"/>
        <v>0</v>
      </c>
      <c r="I21" s="124">
        <f t="shared" si="2"/>
        <v>0</v>
      </c>
      <c r="J21" s="178">
        <f t="shared" si="3"/>
        <v>0</v>
      </c>
      <c r="K21" s="185"/>
    </row>
    <row r="22" spans="1:11" ht="15.75" customHeight="1" x14ac:dyDescent="0.25">
      <c r="A22" s="312"/>
      <c r="B22" s="313"/>
      <c r="C22" s="314"/>
      <c r="D22" s="315"/>
      <c r="E22" s="315"/>
      <c r="F22" s="289">
        <f t="shared" si="0"/>
        <v>0</v>
      </c>
      <c r="G22" s="316"/>
      <c r="H22" s="177">
        <f t="shared" si="1"/>
        <v>0</v>
      </c>
      <c r="I22" s="124">
        <f t="shared" si="2"/>
        <v>0</v>
      </c>
      <c r="J22" s="178">
        <f t="shared" si="3"/>
        <v>0</v>
      </c>
      <c r="K22" s="185"/>
    </row>
    <row r="23" spans="1:11" ht="15.75" customHeight="1" x14ac:dyDescent="0.25">
      <c r="A23" s="312"/>
      <c r="B23" s="313"/>
      <c r="C23" s="314"/>
      <c r="D23" s="315"/>
      <c r="E23" s="315"/>
      <c r="F23" s="289">
        <f t="shared" si="0"/>
        <v>0</v>
      </c>
      <c r="G23" s="316"/>
      <c r="H23" s="177">
        <f t="shared" si="1"/>
        <v>0</v>
      </c>
      <c r="I23" s="124">
        <f t="shared" si="2"/>
        <v>0</v>
      </c>
      <c r="J23" s="178">
        <f t="shared" si="3"/>
        <v>0</v>
      </c>
      <c r="K23" s="185"/>
    </row>
    <row r="24" spans="1:11" ht="15.75" customHeight="1" x14ac:dyDescent="0.25">
      <c r="A24" s="312"/>
      <c r="B24" s="313"/>
      <c r="C24" s="314"/>
      <c r="D24" s="315"/>
      <c r="E24" s="315"/>
      <c r="F24" s="289">
        <f t="shared" si="0"/>
        <v>0</v>
      </c>
      <c r="G24" s="316"/>
      <c r="H24" s="177">
        <f t="shared" si="1"/>
        <v>0</v>
      </c>
      <c r="I24" s="124">
        <f t="shared" si="2"/>
        <v>0</v>
      </c>
      <c r="J24" s="178">
        <f t="shared" si="3"/>
        <v>0</v>
      </c>
      <c r="K24" s="185"/>
    </row>
    <row r="25" spans="1:11" ht="15.75" customHeight="1" x14ac:dyDescent="0.25">
      <c r="A25" s="210"/>
      <c r="B25" s="313"/>
      <c r="C25" s="314"/>
      <c r="D25" s="315"/>
      <c r="E25" s="315"/>
      <c r="F25" s="289">
        <f t="shared" si="0"/>
        <v>0</v>
      </c>
      <c r="G25" s="316"/>
      <c r="H25" s="177">
        <f t="shared" si="1"/>
        <v>0</v>
      </c>
      <c r="I25" s="124">
        <f t="shared" si="2"/>
        <v>0</v>
      </c>
      <c r="J25" s="178">
        <f t="shared" si="3"/>
        <v>0</v>
      </c>
      <c r="K25" s="185"/>
    </row>
    <row r="26" spans="1:11" ht="15.75" hidden="1" customHeight="1" x14ac:dyDescent="0.25">
      <c r="A26" s="312"/>
      <c r="B26" s="313"/>
      <c r="C26" s="314"/>
      <c r="D26" s="315"/>
      <c r="E26" s="315"/>
      <c r="F26" s="289">
        <f t="shared" si="0"/>
        <v>0</v>
      </c>
      <c r="G26" s="316"/>
      <c r="H26" s="177">
        <f t="shared" si="1"/>
        <v>0</v>
      </c>
      <c r="I26" s="124">
        <f t="shared" si="2"/>
        <v>0</v>
      </c>
      <c r="J26" s="178">
        <f t="shared" si="3"/>
        <v>0</v>
      </c>
      <c r="K26" s="185"/>
    </row>
    <row r="27" spans="1:11" ht="15.75" hidden="1" customHeight="1" x14ac:dyDescent="0.25">
      <c r="A27" s="312"/>
      <c r="B27" s="313"/>
      <c r="C27" s="314"/>
      <c r="D27" s="315"/>
      <c r="E27" s="315"/>
      <c r="F27" s="289">
        <f t="shared" si="0"/>
        <v>0</v>
      </c>
      <c r="G27" s="316"/>
      <c r="H27" s="177">
        <f t="shared" si="1"/>
        <v>0</v>
      </c>
      <c r="I27" s="124">
        <f t="shared" si="2"/>
        <v>0</v>
      </c>
      <c r="J27" s="178">
        <f t="shared" si="3"/>
        <v>0</v>
      </c>
      <c r="K27" s="185"/>
    </row>
    <row r="28" spans="1:11" ht="15.75" hidden="1" customHeight="1" x14ac:dyDescent="0.25">
      <c r="A28" s="312"/>
      <c r="B28" s="313"/>
      <c r="C28" s="314"/>
      <c r="D28" s="315"/>
      <c r="E28" s="315"/>
      <c r="F28" s="289">
        <f t="shared" si="0"/>
        <v>0</v>
      </c>
      <c r="G28" s="316"/>
      <c r="H28" s="177">
        <f t="shared" si="1"/>
        <v>0</v>
      </c>
      <c r="I28" s="124">
        <f t="shared" si="2"/>
        <v>0</v>
      </c>
      <c r="J28" s="178">
        <f t="shared" si="3"/>
        <v>0</v>
      </c>
      <c r="K28" s="185"/>
    </row>
    <row r="29" spans="1:11" ht="15.75" hidden="1" customHeight="1" x14ac:dyDescent="0.25">
      <c r="A29" s="312"/>
      <c r="B29" s="313"/>
      <c r="C29" s="314"/>
      <c r="D29" s="315"/>
      <c r="E29" s="315"/>
      <c r="F29" s="289">
        <f t="shared" si="0"/>
        <v>0</v>
      </c>
      <c r="G29" s="316"/>
      <c r="H29" s="177">
        <f t="shared" si="1"/>
        <v>0</v>
      </c>
      <c r="I29" s="124">
        <f t="shared" si="2"/>
        <v>0</v>
      </c>
      <c r="J29" s="178">
        <f t="shared" si="3"/>
        <v>0</v>
      </c>
      <c r="K29" s="185"/>
    </row>
    <row r="30" spans="1:11" ht="15.75" hidden="1" customHeight="1" x14ac:dyDescent="0.25">
      <c r="A30" s="312"/>
      <c r="B30" s="313"/>
      <c r="C30" s="314"/>
      <c r="D30" s="315"/>
      <c r="E30" s="315"/>
      <c r="F30" s="289">
        <f t="shared" si="0"/>
        <v>0</v>
      </c>
      <c r="G30" s="316"/>
      <c r="H30" s="177">
        <f t="shared" si="1"/>
        <v>0</v>
      </c>
      <c r="I30" s="124">
        <f t="shared" si="2"/>
        <v>0</v>
      </c>
      <c r="J30" s="178">
        <f t="shared" si="3"/>
        <v>0</v>
      </c>
      <c r="K30" s="345"/>
    </row>
    <row r="31" spans="1:11" ht="15.75" hidden="1" customHeight="1" x14ac:dyDescent="0.25">
      <c r="A31" s="312"/>
      <c r="B31" s="313"/>
      <c r="C31" s="314"/>
      <c r="D31" s="315"/>
      <c r="E31" s="315"/>
      <c r="F31" s="289">
        <f t="shared" si="0"/>
        <v>0</v>
      </c>
      <c r="G31" s="316"/>
      <c r="H31" s="177">
        <f t="shared" si="1"/>
        <v>0</v>
      </c>
      <c r="I31" s="124">
        <f t="shared" si="2"/>
        <v>0</v>
      </c>
      <c r="J31" s="178">
        <f t="shared" si="3"/>
        <v>0</v>
      </c>
      <c r="K31" s="185"/>
    </row>
    <row r="32" spans="1:11" ht="15.75" hidden="1" customHeight="1" x14ac:dyDescent="0.25">
      <c r="A32" s="151"/>
      <c r="B32" s="152"/>
      <c r="C32" s="291"/>
      <c r="D32" s="153"/>
      <c r="E32" s="153"/>
      <c r="F32" s="289">
        <f t="shared" si="0"/>
        <v>0</v>
      </c>
      <c r="G32" s="154"/>
      <c r="H32" s="177">
        <f t="shared" si="1"/>
        <v>0</v>
      </c>
      <c r="I32" s="124">
        <f t="shared" si="2"/>
        <v>0</v>
      </c>
      <c r="J32" s="178">
        <f t="shared" si="3"/>
        <v>0</v>
      </c>
      <c r="K32" s="185"/>
    </row>
    <row r="33" spans="1:11" ht="15.75" hidden="1" customHeight="1" x14ac:dyDescent="0.25">
      <c r="A33" s="151"/>
      <c r="B33" s="152"/>
      <c r="C33" s="291"/>
      <c r="D33" s="153"/>
      <c r="E33" s="153"/>
      <c r="F33" s="289">
        <f t="shared" si="0"/>
        <v>0</v>
      </c>
      <c r="G33" s="154"/>
      <c r="H33" s="177">
        <f t="shared" si="1"/>
        <v>0</v>
      </c>
      <c r="I33" s="124">
        <f t="shared" si="2"/>
        <v>0</v>
      </c>
      <c r="J33" s="178">
        <f t="shared" si="3"/>
        <v>0</v>
      </c>
      <c r="K33" s="185"/>
    </row>
    <row r="34" spans="1:11" ht="15.75" hidden="1" customHeight="1" x14ac:dyDescent="0.25">
      <c r="A34" s="151"/>
      <c r="B34" s="152"/>
      <c r="C34" s="291"/>
      <c r="D34" s="153"/>
      <c r="E34" s="153"/>
      <c r="F34" s="289">
        <f t="shared" si="0"/>
        <v>0</v>
      </c>
      <c r="G34" s="154"/>
      <c r="H34" s="177">
        <f t="shared" si="1"/>
        <v>0</v>
      </c>
      <c r="I34" s="124">
        <f t="shared" si="2"/>
        <v>0</v>
      </c>
      <c r="J34" s="178">
        <f t="shared" si="3"/>
        <v>0</v>
      </c>
      <c r="K34" s="185"/>
    </row>
    <row r="35" spans="1:11" ht="15.75" hidden="1" customHeight="1" x14ac:dyDescent="0.25">
      <c r="A35" s="151"/>
      <c r="B35" s="152"/>
      <c r="C35" s="291"/>
      <c r="D35" s="153"/>
      <c r="E35" s="153"/>
      <c r="F35" s="289">
        <f t="shared" si="0"/>
        <v>0</v>
      </c>
      <c r="G35" s="154"/>
      <c r="H35" s="177">
        <f t="shared" si="1"/>
        <v>0</v>
      </c>
      <c r="I35" s="124">
        <f t="shared" si="2"/>
        <v>0</v>
      </c>
      <c r="J35" s="178">
        <f t="shared" si="3"/>
        <v>0</v>
      </c>
      <c r="K35" s="185"/>
    </row>
    <row r="36" spans="1:11" ht="15.75" hidden="1" customHeight="1" x14ac:dyDescent="0.25">
      <c r="A36" s="151"/>
      <c r="B36" s="152"/>
      <c r="C36" s="291"/>
      <c r="D36" s="153"/>
      <c r="E36" s="153"/>
      <c r="F36" s="289">
        <f t="shared" si="0"/>
        <v>0</v>
      </c>
      <c r="G36" s="154"/>
      <c r="H36" s="177">
        <f t="shared" si="1"/>
        <v>0</v>
      </c>
      <c r="I36" s="124">
        <f t="shared" si="2"/>
        <v>0</v>
      </c>
      <c r="J36" s="178">
        <f t="shared" si="3"/>
        <v>0</v>
      </c>
      <c r="K36" s="185"/>
    </row>
    <row r="37" spans="1:11" ht="15.75" hidden="1" customHeight="1" x14ac:dyDescent="0.25">
      <c r="A37" s="151"/>
      <c r="B37" s="152"/>
      <c r="C37" s="291"/>
      <c r="D37" s="153"/>
      <c r="E37" s="153"/>
      <c r="F37" s="289">
        <f t="shared" si="0"/>
        <v>0</v>
      </c>
      <c r="G37" s="154"/>
      <c r="H37" s="177">
        <f t="shared" si="1"/>
        <v>0</v>
      </c>
      <c r="I37" s="124">
        <f t="shared" si="2"/>
        <v>0</v>
      </c>
      <c r="J37" s="178">
        <f t="shared" si="3"/>
        <v>0</v>
      </c>
      <c r="K37" s="185"/>
    </row>
    <row r="38" spans="1:11" ht="15.75" hidden="1" customHeight="1" x14ac:dyDescent="0.25">
      <c r="A38" s="151"/>
      <c r="B38" s="152"/>
      <c r="C38" s="291"/>
      <c r="D38" s="153"/>
      <c r="E38" s="153"/>
      <c r="F38" s="289">
        <f t="shared" si="0"/>
        <v>0</v>
      </c>
      <c r="G38" s="154"/>
      <c r="H38" s="177">
        <f t="shared" si="1"/>
        <v>0</v>
      </c>
      <c r="I38" s="124">
        <f t="shared" si="2"/>
        <v>0</v>
      </c>
      <c r="J38" s="178">
        <f t="shared" si="3"/>
        <v>0</v>
      </c>
      <c r="K38" s="185"/>
    </row>
    <row r="39" spans="1:11" ht="15.75" hidden="1" customHeight="1" x14ac:dyDescent="0.25">
      <c r="A39" s="151"/>
      <c r="B39" s="152"/>
      <c r="C39" s="291"/>
      <c r="D39" s="153"/>
      <c r="E39" s="153"/>
      <c r="F39" s="289">
        <f t="shared" si="0"/>
        <v>0</v>
      </c>
      <c r="G39" s="154"/>
      <c r="H39" s="177">
        <f t="shared" si="1"/>
        <v>0</v>
      </c>
      <c r="I39" s="124">
        <f t="shared" si="2"/>
        <v>0</v>
      </c>
      <c r="J39" s="178">
        <f t="shared" si="3"/>
        <v>0</v>
      </c>
      <c r="K39" s="185"/>
    </row>
    <row r="40" spans="1:11" ht="15.75" hidden="1" customHeight="1" x14ac:dyDescent="0.25">
      <c r="A40" s="151"/>
      <c r="B40" s="152"/>
      <c r="C40" s="291"/>
      <c r="D40" s="153"/>
      <c r="E40" s="153"/>
      <c r="F40" s="289">
        <f t="shared" si="0"/>
        <v>0</v>
      </c>
      <c r="G40" s="154"/>
      <c r="H40" s="177">
        <f t="shared" si="1"/>
        <v>0</v>
      </c>
      <c r="I40" s="124">
        <f t="shared" si="2"/>
        <v>0</v>
      </c>
      <c r="J40" s="178">
        <f t="shared" si="3"/>
        <v>0</v>
      </c>
      <c r="K40" s="185"/>
    </row>
    <row r="41" spans="1:11" ht="15.75" hidden="1" customHeight="1" x14ac:dyDescent="0.25">
      <c r="A41" s="151"/>
      <c r="B41" s="152"/>
      <c r="C41" s="291"/>
      <c r="D41" s="153"/>
      <c r="E41" s="153"/>
      <c r="F41" s="289">
        <f t="shared" si="0"/>
        <v>0</v>
      </c>
      <c r="G41" s="154"/>
      <c r="H41" s="177">
        <f t="shared" si="1"/>
        <v>0</v>
      </c>
      <c r="I41" s="124">
        <f t="shared" si="2"/>
        <v>0</v>
      </c>
      <c r="J41" s="178">
        <f t="shared" si="3"/>
        <v>0</v>
      </c>
      <c r="K41" s="185"/>
    </row>
    <row r="42" spans="1:11" ht="15.75" hidden="1" customHeight="1" x14ac:dyDescent="0.25">
      <c r="A42" s="151"/>
      <c r="B42" s="152"/>
      <c r="C42" s="291"/>
      <c r="D42" s="153"/>
      <c r="E42" s="153"/>
      <c r="F42" s="289">
        <f t="shared" si="0"/>
        <v>0</v>
      </c>
      <c r="G42" s="154"/>
      <c r="H42" s="177">
        <f t="shared" si="1"/>
        <v>0</v>
      </c>
      <c r="I42" s="124">
        <f t="shared" si="2"/>
        <v>0</v>
      </c>
      <c r="J42" s="178">
        <f t="shared" si="3"/>
        <v>0</v>
      </c>
      <c r="K42" s="185"/>
    </row>
    <row r="43" spans="1:11" ht="15.75" hidden="1" customHeight="1" x14ac:dyDescent="0.25">
      <c r="A43" s="151"/>
      <c r="B43" s="152"/>
      <c r="C43" s="291"/>
      <c r="D43" s="153"/>
      <c r="E43" s="153"/>
      <c r="F43" s="289">
        <f t="shared" si="0"/>
        <v>0</v>
      </c>
      <c r="G43" s="154"/>
      <c r="H43" s="177">
        <f t="shared" si="1"/>
        <v>0</v>
      </c>
      <c r="I43" s="124">
        <f t="shared" si="2"/>
        <v>0</v>
      </c>
      <c r="J43" s="178">
        <f t="shared" si="3"/>
        <v>0</v>
      </c>
      <c r="K43" s="185"/>
    </row>
    <row r="44" spans="1:11" ht="15.75" hidden="1" customHeight="1" x14ac:dyDescent="0.25">
      <c r="A44" s="151"/>
      <c r="B44" s="152"/>
      <c r="C44" s="291"/>
      <c r="D44" s="153"/>
      <c r="E44" s="153"/>
      <c r="F44" s="289">
        <f t="shared" si="0"/>
        <v>0</v>
      </c>
      <c r="G44" s="154"/>
      <c r="H44" s="177">
        <f t="shared" si="1"/>
        <v>0</v>
      </c>
      <c r="I44" s="124">
        <f t="shared" si="2"/>
        <v>0</v>
      </c>
      <c r="J44" s="178">
        <f t="shared" si="3"/>
        <v>0</v>
      </c>
      <c r="K44" s="185"/>
    </row>
    <row r="45" spans="1:11" ht="15.75" hidden="1" customHeight="1" x14ac:dyDescent="0.25">
      <c r="A45" s="151"/>
      <c r="B45" s="152"/>
      <c r="C45" s="291"/>
      <c r="D45" s="153"/>
      <c r="E45" s="153"/>
      <c r="F45" s="289">
        <f t="shared" si="0"/>
        <v>0</v>
      </c>
      <c r="G45" s="154"/>
      <c r="H45" s="177">
        <f t="shared" si="1"/>
        <v>0</v>
      </c>
      <c r="I45" s="124">
        <f t="shared" si="2"/>
        <v>0</v>
      </c>
      <c r="J45" s="178">
        <f t="shared" si="3"/>
        <v>0</v>
      </c>
      <c r="K45" s="185"/>
    </row>
    <row r="46" spans="1:11" ht="15.75" hidden="1" customHeight="1" x14ac:dyDescent="0.25">
      <c r="A46" s="151"/>
      <c r="B46" s="152"/>
      <c r="C46" s="291"/>
      <c r="D46" s="153"/>
      <c r="E46" s="153"/>
      <c r="F46" s="289">
        <f t="shared" si="0"/>
        <v>0</v>
      </c>
      <c r="G46" s="154"/>
      <c r="H46" s="177">
        <f t="shared" si="1"/>
        <v>0</v>
      </c>
      <c r="I46" s="124">
        <f t="shared" si="2"/>
        <v>0</v>
      </c>
      <c r="J46" s="178">
        <f t="shared" si="3"/>
        <v>0</v>
      </c>
      <c r="K46" s="185"/>
    </row>
    <row r="47" spans="1:11" ht="15.75" hidden="1" customHeight="1" x14ac:dyDescent="0.25">
      <c r="A47" s="151"/>
      <c r="B47" s="152"/>
      <c r="C47" s="291"/>
      <c r="D47" s="153"/>
      <c r="E47" s="153"/>
      <c r="F47" s="289">
        <f t="shared" si="0"/>
        <v>0</v>
      </c>
      <c r="G47" s="154"/>
      <c r="H47" s="177">
        <f t="shared" si="1"/>
        <v>0</v>
      </c>
      <c r="I47" s="124">
        <f t="shared" si="2"/>
        <v>0</v>
      </c>
      <c r="J47" s="178">
        <f t="shared" si="3"/>
        <v>0</v>
      </c>
      <c r="K47" s="185"/>
    </row>
    <row r="48" spans="1:11" ht="15.75" hidden="1" customHeight="1" x14ac:dyDescent="0.25">
      <c r="A48" s="151"/>
      <c r="B48" s="152"/>
      <c r="C48" s="291"/>
      <c r="D48" s="153"/>
      <c r="E48" s="153"/>
      <c r="F48" s="289">
        <f t="shared" si="0"/>
        <v>0</v>
      </c>
      <c r="G48" s="154"/>
      <c r="H48" s="177">
        <f t="shared" si="1"/>
        <v>0</v>
      </c>
      <c r="I48" s="124">
        <f t="shared" si="2"/>
        <v>0</v>
      </c>
      <c r="J48" s="178">
        <f t="shared" si="3"/>
        <v>0</v>
      </c>
      <c r="K48" s="185"/>
    </row>
    <row r="49" spans="1:11" ht="15.75" hidden="1" customHeight="1" x14ac:dyDescent="0.25">
      <c r="A49" s="151"/>
      <c r="B49" s="152"/>
      <c r="C49" s="291"/>
      <c r="D49" s="153"/>
      <c r="E49" s="153"/>
      <c r="F49" s="289">
        <f t="shared" si="0"/>
        <v>0</v>
      </c>
      <c r="G49" s="154"/>
      <c r="H49" s="177">
        <f t="shared" si="1"/>
        <v>0</v>
      </c>
      <c r="I49" s="124">
        <f t="shared" si="2"/>
        <v>0</v>
      </c>
      <c r="J49" s="178">
        <f t="shared" si="3"/>
        <v>0</v>
      </c>
      <c r="K49" s="185"/>
    </row>
    <row r="50" spans="1:11" ht="15.75" hidden="1" customHeight="1" x14ac:dyDescent="0.25">
      <c r="A50" s="151"/>
      <c r="B50" s="152"/>
      <c r="C50" s="291"/>
      <c r="D50" s="153"/>
      <c r="E50" s="153"/>
      <c r="F50" s="289">
        <f t="shared" si="0"/>
        <v>0</v>
      </c>
      <c r="G50" s="154"/>
      <c r="H50" s="177">
        <f t="shared" si="1"/>
        <v>0</v>
      </c>
      <c r="I50" s="124">
        <f t="shared" si="2"/>
        <v>0</v>
      </c>
      <c r="J50" s="178">
        <f t="shared" si="3"/>
        <v>0</v>
      </c>
      <c r="K50" s="185"/>
    </row>
    <row r="51" spans="1:11" ht="15.75" hidden="1" customHeight="1" x14ac:dyDescent="0.25">
      <c r="A51" s="151"/>
      <c r="B51" s="152"/>
      <c r="C51" s="291"/>
      <c r="D51" s="153"/>
      <c r="E51" s="153"/>
      <c r="F51" s="289">
        <f t="shared" si="0"/>
        <v>0</v>
      </c>
      <c r="G51" s="154"/>
      <c r="H51" s="177">
        <f t="shared" si="1"/>
        <v>0</v>
      </c>
      <c r="I51" s="124">
        <f t="shared" si="2"/>
        <v>0</v>
      </c>
      <c r="J51" s="178">
        <f t="shared" si="3"/>
        <v>0</v>
      </c>
      <c r="K51" s="185"/>
    </row>
    <row r="52" spans="1:11" ht="15.75" hidden="1" customHeight="1" x14ac:dyDescent="0.25">
      <c r="A52" s="151"/>
      <c r="B52" s="152"/>
      <c r="C52" s="291"/>
      <c r="D52" s="153"/>
      <c r="E52" s="153"/>
      <c r="F52" s="289">
        <f t="shared" si="0"/>
        <v>0</v>
      </c>
      <c r="G52" s="154"/>
      <c r="H52" s="177">
        <f t="shared" si="1"/>
        <v>0</v>
      </c>
      <c r="I52" s="124">
        <f t="shared" si="2"/>
        <v>0</v>
      </c>
      <c r="J52" s="178">
        <f t="shared" si="3"/>
        <v>0</v>
      </c>
      <c r="K52" s="185"/>
    </row>
    <row r="53" spans="1:11" ht="15.75" hidden="1" customHeight="1" x14ac:dyDescent="0.25">
      <c r="A53" s="151"/>
      <c r="B53" s="152"/>
      <c r="C53" s="291"/>
      <c r="D53" s="153"/>
      <c r="E53" s="153"/>
      <c r="F53" s="289">
        <f t="shared" si="0"/>
        <v>0</v>
      </c>
      <c r="G53" s="154"/>
      <c r="H53" s="177">
        <f t="shared" si="1"/>
        <v>0</v>
      </c>
      <c r="I53" s="124">
        <f t="shared" si="2"/>
        <v>0</v>
      </c>
      <c r="J53" s="178">
        <f t="shared" si="3"/>
        <v>0</v>
      </c>
      <c r="K53" s="185"/>
    </row>
    <row r="54" spans="1:11" ht="15.75" hidden="1" customHeight="1" x14ac:dyDescent="0.25">
      <c r="A54" s="151"/>
      <c r="B54" s="152"/>
      <c r="C54" s="291"/>
      <c r="D54" s="153"/>
      <c r="E54" s="153"/>
      <c r="F54" s="289">
        <f t="shared" si="0"/>
        <v>0</v>
      </c>
      <c r="G54" s="154"/>
      <c r="H54" s="177">
        <f t="shared" si="1"/>
        <v>0</v>
      </c>
      <c r="I54" s="124">
        <f t="shared" si="2"/>
        <v>0</v>
      </c>
      <c r="J54" s="178">
        <f t="shared" si="3"/>
        <v>0</v>
      </c>
      <c r="K54" s="185"/>
    </row>
    <row r="55" spans="1:11" ht="15.75" hidden="1" customHeight="1" x14ac:dyDescent="0.25">
      <c r="A55" s="151"/>
      <c r="B55" s="152"/>
      <c r="C55" s="291"/>
      <c r="D55" s="153"/>
      <c r="E55" s="153"/>
      <c r="F55" s="289">
        <f t="shared" si="0"/>
        <v>0</v>
      </c>
      <c r="G55" s="154"/>
      <c r="H55" s="177">
        <f t="shared" si="1"/>
        <v>0</v>
      </c>
      <c r="I55" s="124">
        <f t="shared" si="2"/>
        <v>0</v>
      </c>
      <c r="J55" s="178">
        <f t="shared" si="3"/>
        <v>0</v>
      </c>
      <c r="K55" s="185"/>
    </row>
    <row r="56" spans="1:11" ht="15.75" hidden="1" customHeight="1" x14ac:dyDescent="0.25">
      <c r="A56" s="151"/>
      <c r="B56" s="152"/>
      <c r="C56" s="291"/>
      <c r="D56" s="153"/>
      <c r="E56" s="153"/>
      <c r="F56" s="289">
        <f t="shared" si="0"/>
        <v>0</v>
      </c>
      <c r="G56" s="154"/>
      <c r="H56" s="177">
        <f t="shared" si="1"/>
        <v>0</v>
      </c>
      <c r="I56" s="124">
        <f t="shared" si="2"/>
        <v>0</v>
      </c>
      <c r="J56" s="178">
        <f t="shared" si="3"/>
        <v>0</v>
      </c>
      <c r="K56" s="185"/>
    </row>
    <row r="57" spans="1:11" ht="15.75" hidden="1" customHeight="1" x14ac:dyDescent="0.25">
      <c r="A57" s="151"/>
      <c r="B57" s="152"/>
      <c r="C57" s="291"/>
      <c r="D57" s="153"/>
      <c r="E57" s="153"/>
      <c r="F57" s="289">
        <f t="shared" si="0"/>
        <v>0</v>
      </c>
      <c r="G57" s="154"/>
      <c r="H57" s="177">
        <f t="shared" si="1"/>
        <v>0</v>
      </c>
      <c r="I57" s="124">
        <f t="shared" si="2"/>
        <v>0</v>
      </c>
      <c r="J57" s="178">
        <f t="shared" si="3"/>
        <v>0</v>
      </c>
      <c r="K57" s="185"/>
    </row>
    <row r="58" spans="1:11" ht="15.75" hidden="1" customHeight="1" x14ac:dyDescent="0.25">
      <c r="A58" s="151"/>
      <c r="B58" s="152"/>
      <c r="C58" s="291"/>
      <c r="D58" s="153"/>
      <c r="E58" s="153"/>
      <c r="F58" s="289">
        <f t="shared" si="0"/>
        <v>0</v>
      </c>
      <c r="G58" s="154"/>
      <c r="H58" s="177">
        <f t="shared" si="1"/>
        <v>0</v>
      </c>
      <c r="I58" s="124">
        <f t="shared" si="2"/>
        <v>0</v>
      </c>
      <c r="J58" s="178">
        <f t="shared" si="3"/>
        <v>0</v>
      </c>
      <c r="K58" s="185"/>
    </row>
    <row r="59" spans="1:11" ht="15.75" hidden="1" customHeight="1" x14ac:dyDescent="0.25">
      <c r="A59" s="151"/>
      <c r="B59" s="152"/>
      <c r="C59" s="291"/>
      <c r="D59" s="153"/>
      <c r="E59" s="153"/>
      <c r="F59" s="289">
        <f t="shared" si="0"/>
        <v>0</v>
      </c>
      <c r="G59" s="154"/>
      <c r="H59" s="177">
        <f t="shared" si="1"/>
        <v>0</v>
      </c>
      <c r="I59" s="124">
        <f t="shared" si="2"/>
        <v>0</v>
      </c>
      <c r="J59" s="178">
        <f t="shared" si="3"/>
        <v>0</v>
      </c>
      <c r="K59" s="185"/>
    </row>
    <row r="60" spans="1:11" ht="15.75" hidden="1" customHeight="1" x14ac:dyDescent="0.25">
      <c r="A60" s="151"/>
      <c r="B60" s="152"/>
      <c r="C60" s="291"/>
      <c r="D60" s="153"/>
      <c r="E60" s="153"/>
      <c r="F60" s="289">
        <f t="shared" si="0"/>
        <v>0</v>
      </c>
      <c r="G60" s="154"/>
      <c r="H60" s="177">
        <f t="shared" si="1"/>
        <v>0</v>
      </c>
      <c r="I60" s="124">
        <f t="shared" si="2"/>
        <v>0</v>
      </c>
      <c r="J60" s="178">
        <f t="shared" si="3"/>
        <v>0</v>
      </c>
      <c r="K60" s="185"/>
    </row>
    <row r="61" spans="1:11" ht="15.75" hidden="1" customHeight="1" x14ac:dyDescent="0.25">
      <c r="A61" s="151"/>
      <c r="B61" s="152"/>
      <c r="C61" s="291"/>
      <c r="D61" s="153"/>
      <c r="E61" s="153"/>
      <c r="F61" s="289">
        <f t="shared" si="0"/>
        <v>0</v>
      </c>
      <c r="G61" s="154"/>
      <c r="H61" s="177">
        <f t="shared" si="1"/>
        <v>0</v>
      </c>
      <c r="I61" s="124">
        <f t="shared" si="2"/>
        <v>0</v>
      </c>
      <c r="J61" s="178">
        <f t="shared" si="3"/>
        <v>0</v>
      </c>
      <c r="K61" s="185"/>
    </row>
    <row r="62" spans="1:11" ht="15.75" hidden="1" customHeight="1" x14ac:dyDescent="0.25">
      <c r="A62" s="151"/>
      <c r="B62" s="152"/>
      <c r="C62" s="291"/>
      <c r="D62" s="153"/>
      <c r="E62" s="153"/>
      <c r="F62" s="289">
        <f t="shared" si="0"/>
        <v>0</v>
      </c>
      <c r="G62" s="154"/>
      <c r="H62" s="177">
        <f t="shared" si="1"/>
        <v>0</v>
      </c>
      <c r="I62" s="124">
        <f t="shared" si="2"/>
        <v>0</v>
      </c>
      <c r="J62" s="178">
        <f t="shared" si="3"/>
        <v>0</v>
      </c>
      <c r="K62" s="185"/>
    </row>
    <row r="63" spans="1:11" ht="15.75" hidden="1" customHeight="1" x14ac:dyDescent="0.25">
      <c r="A63" s="151"/>
      <c r="B63" s="152"/>
      <c r="C63" s="291"/>
      <c r="D63" s="153"/>
      <c r="E63" s="153"/>
      <c r="F63" s="289">
        <f t="shared" si="0"/>
        <v>0</v>
      </c>
      <c r="G63" s="154"/>
      <c r="H63" s="177">
        <f t="shared" si="1"/>
        <v>0</v>
      </c>
      <c r="I63" s="124">
        <f t="shared" si="2"/>
        <v>0</v>
      </c>
      <c r="J63" s="178">
        <f t="shared" si="3"/>
        <v>0</v>
      </c>
      <c r="K63" s="185"/>
    </row>
    <row r="64" spans="1:11" ht="15.75" hidden="1" customHeight="1" x14ac:dyDescent="0.25">
      <c r="A64" s="151"/>
      <c r="B64" s="152"/>
      <c r="C64" s="291"/>
      <c r="D64" s="153"/>
      <c r="E64" s="153"/>
      <c r="F64" s="289">
        <f t="shared" si="0"/>
        <v>0</v>
      </c>
      <c r="G64" s="154"/>
      <c r="H64" s="177">
        <f t="shared" si="1"/>
        <v>0</v>
      </c>
      <c r="I64" s="124">
        <f t="shared" si="2"/>
        <v>0</v>
      </c>
      <c r="J64" s="178">
        <f t="shared" si="3"/>
        <v>0</v>
      </c>
      <c r="K64" s="185"/>
    </row>
    <row r="65" spans="1:12" ht="15.75" hidden="1" customHeight="1" x14ac:dyDescent="0.25">
      <c r="A65" s="151"/>
      <c r="B65" s="152"/>
      <c r="C65" s="291"/>
      <c r="D65" s="153"/>
      <c r="E65" s="153"/>
      <c r="F65" s="289">
        <f t="shared" si="0"/>
        <v>0</v>
      </c>
      <c r="G65" s="154"/>
      <c r="H65" s="177">
        <f t="shared" si="1"/>
        <v>0</v>
      </c>
      <c r="I65" s="124">
        <f t="shared" si="2"/>
        <v>0</v>
      </c>
      <c r="J65" s="178">
        <f t="shared" si="3"/>
        <v>0</v>
      </c>
      <c r="K65" s="185"/>
    </row>
    <row r="66" spans="1:12" ht="15.75" hidden="1" customHeight="1" x14ac:dyDescent="0.25">
      <c r="A66" s="151"/>
      <c r="B66" s="152"/>
      <c r="C66" s="291"/>
      <c r="D66" s="153"/>
      <c r="E66" s="153"/>
      <c r="F66" s="289">
        <f t="shared" si="0"/>
        <v>0</v>
      </c>
      <c r="G66" s="154"/>
      <c r="H66" s="177">
        <f t="shared" si="1"/>
        <v>0</v>
      </c>
      <c r="I66" s="124">
        <f t="shared" si="2"/>
        <v>0</v>
      </c>
      <c r="J66" s="178">
        <f t="shared" si="3"/>
        <v>0</v>
      </c>
      <c r="K66" s="185"/>
    </row>
    <row r="67" spans="1:12" ht="15.75" hidden="1" customHeight="1" x14ac:dyDescent="0.25">
      <c r="A67" s="151"/>
      <c r="B67" s="152"/>
      <c r="C67" s="291"/>
      <c r="D67" s="153"/>
      <c r="E67" s="153"/>
      <c r="F67" s="289">
        <f t="shared" si="0"/>
        <v>0</v>
      </c>
      <c r="G67" s="154"/>
      <c r="H67" s="177">
        <f t="shared" si="1"/>
        <v>0</v>
      </c>
      <c r="I67" s="124">
        <f t="shared" si="2"/>
        <v>0</v>
      </c>
      <c r="J67" s="178">
        <f t="shared" si="3"/>
        <v>0</v>
      </c>
      <c r="K67" s="185"/>
    </row>
    <row r="68" spans="1:12" ht="15.75" hidden="1" customHeight="1" x14ac:dyDescent="0.25">
      <c r="A68" s="151"/>
      <c r="B68" s="152"/>
      <c r="C68" s="291"/>
      <c r="D68" s="153"/>
      <c r="E68" s="153"/>
      <c r="F68" s="289">
        <f t="shared" si="0"/>
        <v>0</v>
      </c>
      <c r="G68" s="154"/>
      <c r="H68" s="177">
        <f t="shared" si="1"/>
        <v>0</v>
      </c>
      <c r="I68" s="124">
        <f t="shared" si="2"/>
        <v>0</v>
      </c>
      <c r="J68" s="178">
        <f t="shared" si="3"/>
        <v>0</v>
      </c>
      <c r="K68" s="185"/>
    </row>
    <row r="69" spans="1:12" ht="15.75" hidden="1" customHeight="1" x14ac:dyDescent="0.25">
      <c r="A69" s="151"/>
      <c r="B69" s="152"/>
      <c r="C69" s="291"/>
      <c r="D69" s="153"/>
      <c r="E69" s="153"/>
      <c r="F69" s="289">
        <f t="shared" si="0"/>
        <v>0</v>
      </c>
      <c r="G69" s="154"/>
      <c r="H69" s="177">
        <f t="shared" si="1"/>
        <v>0</v>
      </c>
      <c r="I69" s="124">
        <f t="shared" si="2"/>
        <v>0</v>
      </c>
      <c r="J69" s="178">
        <f t="shared" si="3"/>
        <v>0</v>
      </c>
      <c r="K69" s="185"/>
    </row>
    <row r="70" spans="1:12" ht="15.75" hidden="1" customHeight="1" x14ac:dyDescent="0.25">
      <c r="A70" s="151"/>
      <c r="B70" s="152"/>
      <c r="C70" s="291"/>
      <c r="D70" s="153"/>
      <c r="E70" s="153"/>
      <c r="F70" s="289">
        <f t="shared" si="0"/>
        <v>0</v>
      </c>
      <c r="G70" s="154"/>
      <c r="H70" s="177">
        <f t="shared" si="1"/>
        <v>0</v>
      </c>
      <c r="I70" s="124">
        <f t="shared" si="2"/>
        <v>0</v>
      </c>
      <c r="J70" s="178">
        <f t="shared" si="3"/>
        <v>0</v>
      </c>
      <c r="K70" s="185"/>
    </row>
    <row r="71" spans="1:12" ht="15.75" hidden="1" customHeight="1" x14ac:dyDescent="0.25">
      <c r="A71" s="151"/>
      <c r="B71" s="152"/>
      <c r="C71" s="291"/>
      <c r="D71" s="153"/>
      <c r="E71" s="153"/>
      <c r="F71" s="289">
        <f t="shared" si="0"/>
        <v>0</v>
      </c>
      <c r="G71" s="154"/>
      <c r="H71" s="177">
        <f t="shared" si="1"/>
        <v>0</v>
      </c>
      <c r="I71" s="124">
        <f t="shared" si="2"/>
        <v>0</v>
      </c>
      <c r="J71" s="178">
        <f t="shared" si="3"/>
        <v>0</v>
      </c>
      <c r="K71" s="185"/>
    </row>
    <row r="72" spans="1:12" ht="15.75" hidden="1" customHeight="1" x14ac:dyDescent="0.25">
      <c r="A72" s="151"/>
      <c r="B72" s="152"/>
      <c r="C72" s="291"/>
      <c r="D72" s="153"/>
      <c r="E72" s="153"/>
      <c r="F72" s="289">
        <f t="shared" si="0"/>
        <v>0</v>
      </c>
      <c r="G72" s="154"/>
      <c r="H72" s="177">
        <f t="shared" si="1"/>
        <v>0</v>
      </c>
      <c r="I72" s="124">
        <f t="shared" si="2"/>
        <v>0</v>
      </c>
      <c r="J72" s="178">
        <f t="shared" si="3"/>
        <v>0</v>
      </c>
      <c r="K72" s="185"/>
    </row>
    <row r="73" spans="1:12" ht="15.75" customHeight="1" thickBot="1" x14ac:dyDescent="0.3">
      <c r="A73" s="155"/>
      <c r="B73" s="156"/>
      <c r="C73" s="293"/>
      <c r="D73" s="157"/>
      <c r="E73" s="157"/>
      <c r="F73" s="318">
        <f t="shared" si="0"/>
        <v>0</v>
      </c>
      <c r="G73" s="255"/>
      <c r="H73" s="202">
        <f t="shared" si="1"/>
        <v>0</v>
      </c>
      <c r="I73" s="179">
        <f t="shared" si="2"/>
        <v>0</v>
      </c>
      <c r="J73" s="180">
        <f t="shared" si="3"/>
        <v>0</v>
      </c>
      <c r="K73" s="186"/>
    </row>
    <row r="74" spans="1:12" ht="16.5" thickBot="1" x14ac:dyDescent="0.3">
      <c r="A74" s="158"/>
      <c r="B74" s="158"/>
      <c r="C74" s="159" t="s">
        <v>2</v>
      </c>
      <c r="D74" s="84">
        <f>SUM(D13:D73)</f>
        <v>0</v>
      </c>
      <c r="F74" s="159"/>
      <c r="G74" s="159" t="s">
        <v>2</v>
      </c>
      <c r="H74" s="247">
        <f t="shared" ref="H74:J74" si="4">SUM(H13:H73)</f>
        <v>0</v>
      </c>
      <c r="I74" s="247">
        <f t="shared" si="4"/>
        <v>0</v>
      </c>
      <c r="J74" s="247">
        <f t="shared" si="4"/>
        <v>0</v>
      </c>
      <c r="K74" s="158"/>
    </row>
    <row r="75" spans="1:12" ht="10.5" customHeight="1" x14ac:dyDescent="0.25">
      <c r="B75" s="187"/>
    </row>
    <row r="76" spans="1:12" ht="17.25" customHeight="1" x14ac:dyDescent="0.25">
      <c r="A76" s="424" t="s">
        <v>171</v>
      </c>
      <c r="B76" s="432"/>
      <c r="C76" s="432"/>
      <c r="D76" s="432"/>
      <c r="E76" s="432"/>
      <c r="F76" s="432"/>
      <c r="G76" s="432"/>
      <c r="H76" s="432"/>
      <c r="I76" s="432"/>
      <c r="J76" s="432"/>
      <c r="K76" s="432"/>
      <c r="L76" s="319"/>
    </row>
  </sheetData>
  <sheetProtection algorithmName="SHA-512" hashValue="EC8vKwT/9SN7f0GXhi4+cllhhn/nXYxYfkuLwME8f2SW/PzJ6GKJMr09Dfowel9WicGkiAqlzQD6nZsqs2R4DA==" saltValue="NU9XbxvCWNQub1cKMyiifw==" spinCount="100000" sheet="1" formatCells="0" formatColumns="0" formatRows="0" insertColumns="0" insertRows="0" deleteColumns="0" deleteRows="0" sort="0" autoFilter="0"/>
  <mergeCells count="6">
    <mergeCell ref="K11:K12"/>
    <mergeCell ref="A76:K76"/>
    <mergeCell ref="A2:I2"/>
    <mergeCell ref="A4:I4"/>
    <mergeCell ref="H10:J10"/>
    <mergeCell ref="D11:D12"/>
  </mergeCells>
  <conditionalFormatting sqref="F13:F73">
    <cfRule type="expression" dxfId="1" priority="1">
      <formula>AND(D13&gt;0,F13&lt;D13*E13)</formula>
    </cfRule>
  </conditionalFormatting>
  <dataValidations count="2">
    <dataValidation type="list" allowBlank="1" showInputMessage="1" showErrorMessage="1" sqref="G13:G73">
      <formula1>"Projektentw., Produktion, Vertrieb"</formula1>
    </dataValidation>
    <dataValidation type="list" allowBlank="1" showInputMessage="1" showErrorMessage="1" sqref="E13:E73">
      <formula1>"13, 18, 24"</formula1>
    </dataValidation>
  </dataValidations>
  <pageMargins left="0.70866141732283472" right="0.70866141732283472" top="0.78740157480314965" bottom="0.78740157480314965" header="0.31496062992125984" footer="0.31496062992125984"/>
  <pageSetup paperSize="9" scale="95" orientation="landscape" r:id="rId1"/>
  <headerFooter>
    <oddFooter>&amp;C&amp;A&amp;RStand: 13.07.2020</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83"/>
  <sheetViews>
    <sheetView topLeftCell="A10" zoomScale="130" zoomScaleNormal="130" workbookViewId="0">
      <selection activeCell="P74" sqref="P74"/>
    </sheetView>
  </sheetViews>
  <sheetFormatPr baseColWidth="10" defaultRowHeight="15" x14ac:dyDescent="0.25"/>
  <cols>
    <col min="1" max="1" width="4" style="27" customWidth="1"/>
    <col min="2" max="3" width="11.28515625" style="27" customWidth="1"/>
    <col min="4" max="4" width="8.85546875" style="27" customWidth="1"/>
    <col min="5" max="5" width="9.42578125" style="27" customWidth="1"/>
    <col min="6" max="6" width="9.85546875" style="27" customWidth="1"/>
    <col min="7" max="7" width="8.7109375" style="27" customWidth="1"/>
    <col min="8" max="10" width="6.85546875" style="27" customWidth="1"/>
    <col min="11" max="11" width="7" style="27" customWidth="1"/>
    <col min="12" max="12" width="9.5703125" style="27" customWidth="1"/>
    <col min="13" max="15" width="10.28515625" style="27" customWidth="1"/>
    <col min="16" max="16" width="10.42578125" style="27" customWidth="1"/>
    <col min="17" max="17" width="11.85546875" style="27" customWidth="1"/>
    <col min="18" max="16384" width="11.42578125" style="27"/>
  </cols>
  <sheetData>
    <row r="1" spans="1:30" s="285" customFormat="1" x14ac:dyDescent="0.25">
      <c r="A1" s="249" t="s">
        <v>113</v>
      </c>
      <c r="B1" s="43"/>
      <c r="C1" s="44"/>
      <c r="AA1" s="44"/>
      <c r="AB1" s="44"/>
      <c r="AC1" s="44"/>
      <c r="AD1" s="44"/>
    </row>
    <row r="2" spans="1:30" ht="22.5" customHeight="1" x14ac:dyDescent="0.25">
      <c r="A2" s="422" t="s">
        <v>43</v>
      </c>
      <c r="B2" s="422"/>
      <c r="C2" s="422"/>
      <c r="D2" s="422"/>
      <c r="E2" s="422"/>
      <c r="F2" s="422"/>
      <c r="G2" s="422"/>
      <c r="H2" s="422"/>
      <c r="I2" s="422"/>
      <c r="J2" s="187"/>
      <c r="K2" s="187"/>
      <c r="L2" s="187"/>
      <c r="AA2" s="320"/>
      <c r="AB2" s="320"/>
      <c r="AC2" s="320"/>
      <c r="AD2" s="320"/>
    </row>
    <row r="3" spans="1:30" s="28" customFormat="1" ht="15.75" x14ac:dyDescent="0.25">
      <c r="A3" s="1"/>
      <c r="B3" s="188"/>
      <c r="C3" s="188"/>
      <c r="D3" s="162"/>
      <c r="E3" s="189"/>
      <c r="F3" s="189"/>
      <c r="G3" s="189"/>
      <c r="H3" s="2"/>
      <c r="I3" s="2"/>
      <c r="J3" s="8" t="s">
        <v>44</v>
      </c>
      <c r="K3" s="9"/>
      <c r="L3" s="9"/>
      <c r="M3" s="27"/>
      <c r="AA3" s="321"/>
      <c r="AB3" s="321"/>
      <c r="AC3" s="321"/>
      <c r="AD3" s="321"/>
    </row>
    <row r="4" spans="1:30" ht="15.75" x14ac:dyDescent="0.25">
      <c r="A4" s="423" t="s">
        <v>131</v>
      </c>
      <c r="B4" s="423"/>
      <c r="C4" s="423"/>
      <c r="D4" s="423"/>
      <c r="E4" s="423"/>
      <c r="F4" s="423"/>
      <c r="G4" s="423"/>
      <c r="H4" s="423"/>
      <c r="I4" s="423"/>
      <c r="J4" s="423"/>
      <c r="K4" s="190"/>
      <c r="L4" s="190"/>
      <c r="M4" s="190"/>
      <c r="AA4" s="374">
        <v>0.33</v>
      </c>
      <c r="AB4" s="375">
        <f>ROUND((173.33*AA4)/0.05,0)*0.05</f>
        <v>57.2</v>
      </c>
      <c r="AC4" s="320"/>
      <c r="AD4" s="320"/>
    </row>
    <row r="5" spans="1:30" s="28" customFormat="1" ht="22.5" customHeight="1" x14ac:dyDescent="0.25">
      <c r="A5" s="1"/>
      <c r="B5" s="188"/>
      <c r="C5" s="188"/>
      <c r="D5" s="162"/>
      <c r="E5" s="189"/>
      <c r="F5" s="189"/>
      <c r="G5" s="189"/>
      <c r="H5" s="2"/>
      <c r="I5" s="2"/>
      <c r="J5" s="2"/>
      <c r="K5" s="190"/>
      <c r="L5" s="187"/>
      <c r="M5" s="27"/>
      <c r="AA5" s="376">
        <v>0.16</v>
      </c>
      <c r="AB5" s="375">
        <f>AB4/2</f>
        <v>28.6</v>
      </c>
      <c r="AC5" s="321"/>
      <c r="AD5" s="321"/>
    </row>
    <row r="6" spans="1:30" s="28" customFormat="1" ht="12.75" customHeight="1" x14ac:dyDescent="0.25">
      <c r="A6" s="6" t="s">
        <v>4</v>
      </c>
      <c r="B6" s="188"/>
      <c r="C6" s="187"/>
      <c r="F6" s="191">
        <f>Gesamtübersicht!B6</f>
        <v>0</v>
      </c>
      <c r="G6" s="192"/>
      <c r="H6" s="193"/>
      <c r="I6" s="187"/>
      <c r="J6" s="4"/>
      <c r="K6" s="4"/>
      <c r="N6" s="7" t="s">
        <v>10</v>
      </c>
      <c r="O6" s="299">
        <f>Gesamtübersicht!C2</f>
        <v>0</v>
      </c>
      <c r="AA6" s="376">
        <v>0.75</v>
      </c>
      <c r="AB6" s="375">
        <f t="shared" ref="AB6:AB7" si="0">ROUND((173.33*AA6)/0.05,0)*0.05</f>
        <v>130</v>
      </c>
      <c r="AC6" s="321"/>
      <c r="AD6" s="321"/>
    </row>
    <row r="7" spans="1:30" s="28" customFormat="1" ht="12.75" customHeight="1" x14ac:dyDescent="0.25">
      <c r="A7" s="6" t="s">
        <v>5</v>
      </c>
      <c r="B7" s="188"/>
      <c r="C7" s="187"/>
      <c r="F7" s="191">
        <f>Gesamtübersicht!B7</f>
        <v>0</v>
      </c>
      <c r="G7" s="192"/>
      <c r="H7" s="193"/>
      <c r="I7" s="187"/>
      <c r="J7" s="5"/>
      <c r="K7" s="5"/>
      <c r="L7" s="5"/>
      <c r="M7" s="3"/>
      <c r="N7" s="187"/>
      <c r="O7" s="27"/>
      <c r="AA7" s="376">
        <f>AA6/2</f>
        <v>0.375</v>
      </c>
      <c r="AB7" s="375">
        <f t="shared" si="0"/>
        <v>65</v>
      </c>
      <c r="AC7" s="321"/>
      <c r="AD7" s="321"/>
    </row>
    <row r="8" spans="1:30" s="28" customFormat="1" ht="12.75" customHeight="1" x14ac:dyDescent="0.25">
      <c r="A8" s="6" t="s">
        <v>6</v>
      </c>
      <c r="B8" s="188"/>
      <c r="C8" s="187"/>
      <c r="F8" s="191">
        <f>Gesamtübersicht!B8</f>
        <v>0</v>
      </c>
      <c r="G8" s="192"/>
      <c r="H8" s="193"/>
      <c r="I8" s="187"/>
      <c r="J8" s="4"/>
      <c r="K8" s="4"/>
      <c r="L8" s="4"/>
      <c r="M8" s="194"/>
      <c r="N8" s="187"/>
      <c r="O8" s="27"/>
      <c r="AA8" s="321"/>
      <c r="AB8" s="321"/>
      <c r="AC8" s="321"/>
      <c r="AD8" s="321"/>
    </row>
    <row r="9" spans="1:30" s="28" customFormat="1" ht="14.25" customHeight="1" thickBot="1" x14ac:dyDescent="0.3">
      <c r="A9" s="6"/>
      <c r="B9" s="188"/>
      <c r="C9" s="162"/>
      <c r="D9" s="195"/>
      <c r="E9" s="195"/>
      <c r="F9" s="187"/>
      <c r="G9" s="187"/>
      <c r="H9" s="4"/>
      <c r="I9" s="4"/>
      <c r="J9" s="4"/>
      <c r="K9" s="194"/>
      <c r="L9" s="187"/>
      <c r="M9" s="27"/>
      <c r="AA9" s="321"/>
      <c r="AB9" s="321"/>
      <c r="AC9" s="321"/>
      <c r="AD9" s="321"/>
    </row>
    <row r="10" spans="1:30" s="28" customFormat="1" ht="16.5" thickBot="1" x14ac:dyDescent="0.3">
      <c r="A10" s="1"/>
      <c r="B10" s="294"/>
      <c r="C10" s="294"/>
      <c r="D10" s="295"/>
      <c r="E10" s="162"/>
      <c r="F10" s="162"/>
      <c r="G10" s="162"/>
      <c r="H10" s="437" t="s">
        <v>121</v>
      </c>
      <c r="I10" s="438"/>
      <c r="J10" s="438"/>
      <c r="K10" s="439"/>
      <c r="L10" s="322"/>
      <c r="M10" s="2"/>
      <c r="N10" s="427" t="s">
        <v>160</v>
      </c>
      <c r="O10" s="428"/>
      <c r="P10" s="429"/>
      <c r="Q10" s="283"/>
      <c r="R10" s="27"/>
      <c r="S10" s="27"/>
    </row>
    <row r="11" spans="1:30" s="183" customFormat="1" ht="51.75" customHeight="1" x14ac:dyDescent="0.25">
      <c r="A11" s="168" t="s">
        <v>1</v>
      </c>
      <c r="B11" s="169" t="s">
        <v>18</v>
      </c>
      <c r="C11" s="169" t="s">
        <v>29</v>
      </c>
      <c r="D11" s="435" t="s">
        <v>132</v>
      </c>
      <c r="E11" s="440" t="s">
        <v>59</v>
      </c>
      <c r="F11" s="266" t="s">
        <v>125</v>
      </c>
      <c r="G11" s="169" t="s">
        <v>149</v>
      </c>
      <c r="H11" s="168" t="s">
        <v>139</v>
      </c>
      <c r="I11" s="169" t="s">
        <v>140</v>
      </c>
      <c r="J11" s="169" t="s">
        <v>122</v>
      </c>
      <c r="K11" s="170" t="s">
        <v>123</v>
      </c>
      <c r="L11" s="359" t="s">
        <v>124</v>
      </c>
      <c r="M11" s="197" t="s">
        <v>33</v>
      </c>
      <c r="N11" s="168" t="s">
        <v>120</v>
      </c>
      <c r="O11" s="169" t="s">
        <v>120</v>
      </c>
      <c r="P11" s="170" t="s">
        <v>120</v>
      </c>
      <c r="Q11" s="420" t="s">
        <v>8</v>
      </c>
    </row>
    <row r="12" spans="1:30" ht="39" customHeight="1" thickBot="1" x14ac:dyDescent="0.3">
      <c r="A12" s="171"/>
      <c r="B12" s="198"/>
      <c r="C12" s="199" t="s">
        <v>57</v>
      </c>
      <c r="D12" s="436"/>
      <c r="E12" s="441"/>
      <c r="F12" s="267" t="s">
        <v>126</v>
      </c>
      <c r="G12" s="360" t="s">
        <v>62</v>
      </c>
      <c r="H12" s="287" t="s">
        <v>62</v>
      </c>
      <c r="I12" s="361" t="s">
        <v>62</v>
      </c>
      <c r="J12" s="361" t="s">
        <v>62</v>
      </c>
      <c r="K12" s="360" t="s">
        <v>62</v>
      </c>
      <c r="L12" s="265" t="s">
        <v>62</v>
      </c>
      <c r="M12" s="259"/>
      <c r="N12" s="171" t="s">
        <v>30</v>
      </c>
      <c r="O12" s="172" t="s">
        <v>23</v>
      </c>
      <c r="P12" s="173" t="s">
        <v>24</v>
      </c>
      <c r="Q12" s="421"/>
    </row>
    <row r="13" spans="1:30" x14ac:dyDescent="0.25">
      <c r="A13" s="148"/>
      <c r="B13" s="149"/>
      <c r="C13" s="288"/>
      <c r="D13" s="268"/>
      <c r="E13" s="264"/>
      <c r="F13" s="273">
        <f t="shared" ref="F13" si="1">IF(AND(D13=$AA$4,E13&gt;$AB$4),$AB$4,(IF(AND(D13=$AA$5,E13&gt;$AB$5),$AB$5,(IF(AND(D13=$AA$6,E13&gt;$AB$6),$AB$6,(IF(AND(D13=$AA$7,E13&gt;$AB$7),$AB$7,E13)))))))</f>
        <v>0</v>
      </c>
      <c r="G13" s="260"/>
      <c r="H13" s="277"/>
      <c r="I13" s="323"/>
      <c r="J13" s="251"/>
      <c r="K13" s="260"/>
      <c r="L13" s="274">
        <f>IF((G13+H13+I13+J13+K13)=16.29,16.3*F13,(TRUNC((G13+H13+I13+J13+K13)/0.05,0)*0.05))*F13</f>
        <v>0</v>
      </c>
      <c r="M13" s="253"/>
      <c r="N13" s="200">
        <f>IF(M13="Projektentw.",L13,0)</f>
        <v>0</v>
      </c>
      <c r="O13" s="201">
        <f>IF(M13="Produktion",L13,0)</f>
        <v>0</v>
      </c>
      <c r="P13" s="176">
        <f>IF(M13="Vertrieb",L13,0)</f>
        <v>0</v>
      </c>
      <c r="Q13" s="184"/>
    </row>
    <row r="14" spans="1:30" x14ac:dyDescent="0.25">
      <c r="A14" s="151"/>
      <c r="B14" s="152"/>
      <c r="C14" s="291"/>
      <c r="D14" s="268"/>
      <c r="E14" s="257"/>
      <c r="F14" s="272">
        <f>IF(AND(D14=$AA$4,E14&gt;$AB$4),$AB$4,(IF(AND(D14=$AA$5,E14&gt;$AB$5),$AB$5,(IF(AND(D14=$AA$6,E14&gt;$AB$6),$AB$6,(IF(AND(D14=$AA$7,E14&gt;$AB$7),$AB$7,E14)))))))</f>
        <v>0</v>
      </c>
      <c r="G14" s="262"/>
      <c r="H14" s="261"/>
      <c r="I14" s="324"/>
      <c r="J14" s="153"/>
      <c r="K14" s="262"/>
      <c r="L14" s="275">
        <f t="shared" ref="L14:L73" si="2">IF((G14+H14+I14+J14+K14)=16.29,16.3*F14,(TRUNC((G14+H14+I14+J14+K14)/0.05,0)*0.05))*F14</f>
        <v>0</v>
      </c>
      <c r="M14" s="154"/>
      <c r="N14" s="177">
        <f t="shared" ref="N14:N73" si="3">IF(M14="Projektentw.",L14,0)</f>
        <v>0</v>
      </c>
      <c r="O14" s="124">
        <f t="shared" ref="O14:O73" si="4">IF(M14="Produktion",L14,0)</f>
        <v>0</v>
      </c>
      <c r="P14" s="178">
        <f t="shared" ref="P14:P73" si="5">IF(M14="Vertrieb",L14,0)</f>
        <v>0</v>
      </c>
      <c r="Q14" s="185"/>
    </row>
    <row r="15" spans="1:30" x14ac:dyDescent="0.25">
      <c r="A15" s="151"/>
      <c r="B15" s="152"/>
      <c r="C15" s="291"/>
      <c r="D15" s="268"/>
      <c r="E15" s="257"/>
      <c r="F15" s="270">
        <f t="shared" ref="F15:F73" si="6">IF(AND(D15=$AA$4,E15&gt;$AB$4),$AB$4,(IF(AND(D15=$AA$5,E15&gt;$AB$5),$AB$5,(IF(AND(D15=$AA$6,E15&gt;$AB$6),$AB$6,(IF(AND(D15=$AA$7,E15&gt;$AB$7),$AB$7,E15)))))))</f>
        <v>0</v>
      </c>
      <c r="G15" s="262"/>
      <c r="H15" s="261"/>
      <c r="I15" s="324"/>
      <c r="J15" s="153"/>
      <c r="K15" s="262"/>
      <c r="L15" s="275">
        <f t="shared" si="2"/>
        <v>0</v>
      </c>
      <c r="M15" s="154"/>
      <c r="N15" s="177">
        <f t="shared" si="3"/>
        <v>0</v>
      </c>
      <c r="O15" s="124">
        <f t="shared" si="4"/>
        <v>0</v>
      </c>
      <c r="P15" s="178">
        <f t="shared" si="5"/>
        <v>0</v>
      </c>
      <c r="Q15" s="185"/>
    </row>
    <row r="16" spans="1:30" x14ac:dyDescent="0.25">
      <c r="A16" s="151"/>
      <c r="B16" s="152"/>
      <c r="C16" s="291"/>
      <c r="D16" s="268"/>
      <c r="E16" s="257"/>
      <c r="F16" s="270">
        <f t="shared" si="6"/>
        <v>0</v>
      </c>
      <c r="G16" s="262"/>
      <c r="H16" s="261"/>
      <c r="I16" s="324"/>
      <c r="J16" s="153"/>
      <c r="K16" s="262"/>
      <c r="L16" s="275">
        <f t="shared" si="2"/>
        <v>0</v>
      </c>
      <c r="M16" s="154"/>
      <c r="N16" s="177">
        <f t="shared" si="3"/>
        <v>0</v>
      </c>
      <c r="O16" s="124">
        <f t="shared" si="4"/>
        <v>0</v>
      </c>
      <c r="P16" s="178">
        <f t="shared" si="5"/>
        <v>0</v>
      </c>
      <c r="Q16" s="185"/>
    </row>
    <row r="17" spans="1:17" x14ac:dyDescent="0.25">
      <c r="A17" s="151"/>
      <c r="B17" s="152"/>
      <c r="C17" s="291"/>
      <c r="D17" s="268"/>
      <c r="E17" s="257"/>
      <c r="F17" s="270">
        <f t="shared" si="6"/>
        <v>0</v>
      </c>
      <c r="G17" s="262"/>
      <c r="H17" s="261"/>
      <c r="I17" s="324"/>
      <c r="J17" s="153"/>
      <c r="K17" s="262"/>
      <c r="L17" s="275">
        <f t="shared" si="2"/>
        <v>0</v>
      </c>
      <c r="M17" s="154"/>
      <c r="N17" s="177">
        <f t="shared" si="3"/>
        <v>0</v>
      </c>
      <c r="O17" s="124">
        <f t="shared" si="4"/>
        <v>0</v>
      </c>
      <c r="P17" s="178">
        <f t="shared" si="5"/>
        <v>0</v>
      </c>
      <c r="Q17" s="185"/>
    </row>
    <row r="18" spans="1:17" x14ac:dyDescent="0.25">
      <c r="A18" s="151"/>
      <c r="B18" s="152"/>
      <c r="C18" s="291"/>
      <c r="D18" s="268"/>
      <c r="E18" s="257"/>
      <c r="F18" s="270">
        <f t="shared" si="6"/>
        <v>0</v>
      </c>
      <c r="G18" s="262"/>
      <c r="H18" s="261"/>
      <c r="I18" s="324"/>
      <c r="J18" s="153"/>
      <c r="K18" s="262"/>
      <c r="L18" s="275">
        <f t="shared" si="2"/>
        <v>0</v>
      </c>
      <c r="M18" s="154"/>
      <c r="N18" s="177">
        <f t="shared" si="3"/>
        <v>0</v>
      </c>
      <c r="O18" s="124">
        <f t="shared" si="4"/>
        <v>0</v>
      </c>
      <c r="P18" s="178">
        <f t="shared" si="5"/>
        <v>0</v>
      </c>
      <c r="Q18" s="185"/>
    </row>
    <row r="19" spans="1:17" x14ac:dyDescent="0.25">
      <c r="A19" s="151"/>
      <c r="B19" s="152"/>
      <c r="C19" s="291"/>
      <c r="D19" s="268"/>
      <c r="E19" s="257"/>
      <c r="F19" s="270">
        <f t="shared" si="6"/>
        <v>0</v>
      </c>
      <c r="G19" s="262"/>
      <c r="H19" s="261"/>
      <c r="I19" s="324"/>
      <c r="J19" s="153"/>
      <c r="K19" s="262"/>
      <c r="L19" s="275">
        <f t="shared" si="2"/>
        <v>0</v>
      </c>
      <c r="M19" s="154"/>
      <c r="N19" s="177">
        <f t="shared" si="3"/>
        <v>0</v>
      </c>
      <c r="O19" s="124">
        <f t="shared" si="4"/>
        <v>0</v>
      </c>
      <c r="P19" s="178">
        <f t="shared" si="5"/>
        <v>0</v>
      </c>
      <c r="Q19" s="185"/>
    </row>
    <row r="20" spans="1:17" x14ac:dyDescent="0.25">
      <c r="A20" s="151"/>
      <c r="B20" s="152"/>
      <c r="C20" s="291"/>
      <c r="D20" s="268"/>
      <c r="E20" s="257"/>
      <c r="F20" s="270">
        <f t="shared" si="6"/>
        <v>0</v>
      </c>
      <c r="G20" s="262"/>
      <c r="H20" s="261"/>
      <c r="I20" s="324"/>
      <c r="J20" s="153"/>
      <c r="K20" s="262"/>
      <c r="L20" s="275">
        <f t="shared" si="2"/>
        <v>0</v>
      </c>
      <c r="M20" s="154"/>
      <c r="N20" s="177">
        <f t="shared" si="3"/>
        <v>0</v>
      </c>
      <c r="O20" s="124">
        <f t="shared" si="4"/>
        <v>0</v>
      </c>
      <c r="P20" s="178">
        <f t="shared" si="5"/>
        <v>0</v>
      </c>
      <c r="Q20" s="185"/>
    </row>
    <row r="21" spans="1:17" x14ac:dyDescent="0.25">
      <c r="A21" s="151"/>
      <c r="B21" s="152"/>
      <c r="C21" s="291"/>
      <c r="D21" s="268"/>
      <c r="E21" s="257"/>
      <c r="F21" s="270">
        <f t="shared" si="6"/>
        <v>0</v>
      </c>
      <c r="G21" s="262"/>
      <c r="H21" s="261"/>
      <c r="I21" s="324"/>
      <c r="J21" s="153"/>
      <c r="K21" s="262"/>
      <c r="L21" s="275">
        <f t="shared" si="2"/>
        <v>0</v>
      </c>
      <c r="M21" s="154"/>
      <c r="N21" s="177">
        <f t="shared" si="3"/>
        <v>0</v>
      </c>
      <c r="O21" s="124">
        <f t="shared" si="4"/>
        <v>0</v>
      </c>
      <c r="P21" s="178">
        <f t="shared" si="5"/>
        <v>0</v>
      </c>
      <c r="Q21" s="185"/>
    </row>
    <row r="22" spans="1:17" x14ac:dyDescent="0.25">
      <c r="A22" s="151"/>
      <c r="B22" s="152"/>
      <c r="C22" s="291"/>
      <c r="D22" s="268"/>
      <c r="E22" s="257"/>
      <c r="F22" s="270">
        <f t="shared" si="6"/>
        <v>0</v>
      </c>
      <c r="G22" s="262"/>
      <c r="H22" s="261"/>
      <c r="I22" s="324"/>
      <c r="J22" s="153"/>
      <c r="K22" s="262"/>
      <c r="L22" s="275">
        <f t="shared" si="2"/>
        <v>0</v>
      </c>
      <c r="M22" s="154"/>
      <c r="N22" s="177">
        <f t="shared" si="3"/>
        <v>0</v>
      </c>
      <c r="O22" s="124">
        <f t="shared" si="4"/>
        <v>0</v>
      </c>
      <c r="P22" s="178">
        <f t="shared" si="5"/>
        <v>0</v>
      </c>
      <c r="Q22" s="185"/>
    </row>
    <row r="23" spans="1:17" x14ac:dyDescent="0.25">
      <c r="A23" s="151"/>
      <c r="B23" s="152"/>
      <c r="C23" s="291"/>
      <c r="D23" s="268"/>
      <c r="E23" s="257"/>
      <c r="F23" s="270">
        <f t="shared" si="6"/>
        <v>0</v>
      </c>
      <c r="G23" s="262"/>
      <c r="H23" s="261"/>
      <c r="I23" s="324"/>
      <c r="J23" s="153"/>
      <c r="K23" s="262"/>
      <c r="L23" s="275">
        <f t="shared" si="2"/>
        <v>0</v>
      </c>
      <c r="M23" s="154"/>
      <c r="N23" s="177">
        <f t="shared" si="3"/>
        <v>0</v>
      </c>
      <c r="O23" s="124">
        <f t="shared" si="4"/>
        <v>0</v>
      </c>
      <c r="P23" s="178">
        <f t="shared" si="5"/>
        <v>0</v>
      </c>
      <c r="Q23" s="185"/>
    </row>
    <row r="24" spans="1:17" x14ac:dyDescent="0.25">
      <c r="A24" s="151"/>
      <c r="B24" s="152"/>
      <c r="C24" s="291"/>
      <c r="D24" s="268"/>
      <c r="E24" s="257"/>
      <c r="F24" s="270">
        <f t="shared" si="6"/>
        <v>0</v>
      </c>
      <c r="G24" s="262"/>
      <c r="H24" s="261"/>
      <c r="I24" s="324"/>
      <c r="J24" s="153"/>
      <c r="K24" s="262"/>
      <c r="L24" s="275">
        <f t="shared" si="2"/>
        <v>0</v>
      </c>
      <c r="M24" s="154"/>
      <c r="N24" s="177">
        <f t="shared" si="3"/>
        <v>0</v>
      </c>
      <c r="O24" s="124">
        <f t="shared" si="4"/>
        <v>0</v>
      </c>
      <c r="P24" s="178">
        <f t="shared" si="5"/>
        <v>0</v>
      </c>
      <c r="Q24" s="185"/>
    </row>
    <row r="25" spans="1:17" x14ac:dyDescent="0.25">
      <c r="A25" s="210"/>
      <c r="B25" s="152"/>
      <c r="C25" s="291"/>
      <c r="D25" s="268"/>
      <c r="E25" s="257"/>
      <c r="F25" s="270">
        <f t="shared" si="6"/>
        <v>0</v>
      </c>
      <c r="G25" s="262"/>
      <c r="H25" s="261"/>
      <c r="I25" s="324"/>
      <c r="J25" s="153"/>
      <c r="K25" s="262"/>
      <c r="L25" s="275">
        <f t="shared" si="2"/>
        <v>0</v>
      </c>
      <c r="M25" s="154"/>
      <c r="N25" s="177">
        <f t="shared" si="3"/>
        <v>0</v>
      </c>
      <c r="O25" s="124">
        <f t="shared" si="4"/>
        <v>0</v>
      </c>
      <c r="P25" s="178">
        <f t="shared" si="5"/>
        <v>0</v>
      </c>
      <c r="Q25" s="185"/>
    </row>
    <row r="26" spans="1:17" hidden="1" x14ac:dyDescent="0.25">
      <c r="A26" s="151"/>
      <c r="B26" s="152"/>
      <c r="C26" s="291"/>
      <c r="D26" s="268"/>
      <c r="E26" s="257"/>
      <c r="F26" s="270">
        <f t="shared" si="6"/>
        <v>0</v>
      </c>
      <c r="G26" s="262"/>
      <c r="H26" s="261"/>
      <c r="I26" s="324"/>
      <c r="J26" s="153"/>
      <c r="K26" s="262"/>
      <c r="L26" s="275">
        <f t="shared" si="2"/>
        <v>0</v>
      </c>
      <c r="M26" s="154"/>
      <c r="N26" s="177">
        <f t="shared" si="3"/>
        <v>0</v>
      </c>
      <c r="O26" s="124">
        <f t="shared" si="4"/>
        <v>0</v>
      </c>
      <c r="P26" s="178">
        <f t="shared" si="5"/>
        <v>0</v>
      </c>
      <c r="Q26" s="185"/>
    </row>
    <row r="27" spans="1:17" hidden="1" x14ac:dyDescent="0.25">
      <c r="A27" s="151"/>
      <c r="B27" s="152"/>
      <c r="C27" s="291"/>
      <c r="D27" s="268"/>
      <c r="E27" s="257"/>
      <c r="F27" s="270">
        <f t="shared" si="6"/>
        <v>0</v>
      </c>
      <c r="G27" s="262"/>
      <c r="H27" s="261"/>
      <c r="I27" s="324"/>
      <c r="J27" s="153"/>
      <c r="K27" s="262"/>
      <c r="L27" s="275">
        <f t="shared" si="2"/>
        <v>0</v>
      </c>
      <c r="M27" s="154"/>
      <c r="N27" s="177">
        <f t="shared" si="3"/>
        <v>0</v>
      </c>
      <c r="O27" s="124">
        <f t="shared" si="4"/>
        <v>0</v>
      </c>
      <c r="P27" s="178">
        <f t="shared" si="5"/>
        <v>0</v>
      </c>
      <c r="Q27" s="185"/>
    </row>
    <row r="28" spans="1:17" hidden="1" x14ac:dyDescent="0.25">
      <c r="A28" s="151"/>
      <c r="B28" s="152"/>
      <c r="C28" s="291"/>
      <c r="D28" s="268"/>
      <c r="E28" s="257"/>
      <c r="F28" s="270">
        <f t="shared" si="6"/>
        <v>0</v>
      </c>
      <c r="G28" s="262"/>
      <c r="H28" s="261"/>
      <c r="I28" s="324"/>
      <c r="J28" s="153"/>
      <c r="K28" s="262"/>
      <c r="L28" s="275">
        <f t="shared" si="2"/>
        <v>0</v>
      </c>
      <c r="M28" s="154"/>
      <c r="N28" s="177">
        <f t="shared" si="3"/>
        <v>0</v>
      </c>
      <c r="O28" s="124">
        <f t="shared" si="4"/>
        <v>0</v>
      </c>
      <c r="P28" s="178">
        <f t="shared" si="5"/>
        <v>0</v>
      </c>
      <c r="Q28" s="185"/>
    </row>
    <row r="29" spans="1:17" hidden="1" x14ac:dyDescent="0.25">
      <c r="A29" s="151"/>
      <c r="B29" s="152"/>
      <c r="C29" s="291"/>
      <c r="D29" s="268"/>
      <c r="E29" s="257"/>
      <c r="F29" s="270">
        <f t="shared" si="6"/>
        <v>0</v>
      </c>
      <c r="G29" s="262"/>
      <c r="H29" s="261"/>
      <c r="I29" s="324"/>
      <c r="J29" s="153"/>
      <c r="K29" s="262"/>
      <c r="L29" s="275">
        <f t="shared" si="2"/>
        <v>0</v>
      </c>
      <c r="M29" s="154"/>
      <c r="N29" s="177">
        <f t="shared" si="3"/>
        <v>0</v>
      </c>
      <c r="O29" s="124">
        <f t="shared" si="4"/>
        <v>0</v>
      </c>
      <c r="P29" s="178">
        <f t="shared" si="5"/>
        <v>0</v>
      </c>
      <c r="Q29" s="185"/>
    </row>
    <row r="30" spans="1:17" hidden="1" x14ac:dyDescent="0.25">
      <c r="A30" s="151"/>
      <c r="B30" s="152"/>
      <c r="C30" s="291"/>
      <c r="D30" s="268"/>
      <c r="E30" s="257"/>
      <c r="F30" s="270">
        <f t="shared" si="6"/>
        <v>0</v>
      </c>
      <c r="G30" s="262"/>
      <c r="H30" s="261"/>
      <c r="I30" s="324"/>
      <c r="J30" s="153"/>
      <c r="K30" s="262"/>
      <c r="L30" s="275">
        <f t="shared" si="2"/>
        <v>0</v>
      </c>
      <c r="M30" s="154"/>
      <c r="N30" s="177">
        <f t="shared" si="3"/>
        <v>0</v>
      </c>
      <c r="O30" s="124">
        <f t="shared" si="4"/>
        <v>0</v>
      </c>
      <c r="P30" s="178">
        <f t="shared" si="5"/>
        <v>0</v>
      </c>
      <c r="Q30" s="185"/>
    </row>
    <row r="31" spans="1:17" hidden="1" x14ac:dyDescent="0.25">
      <c r="A31" s="151"/>
      <c r="B31" s="152"/>
      <c r="C31" s="291"/>
      <c r="D31" s="268"/>
      <c r="E31" s="257"/>
      <c r="F31" s="270">
        <f t="shared" si="6"/>
        <v>0</v>
      </c>
      <c r="G31" s="262"/>
      <c r="H31" s="261"/>
      <c r="I31" s="324"/>
      <c r="J31" s="153"/>
      <c r="K31" s="262"/>
      <c r="L31" s="275">
        <f t="shared" si="2"/>
        <v>0</v>
      </c>
      <c r="M31" s="154"/>
      <c r="N31" s="177">
        <f t="shared" si="3"/>
        <v>0</v>
      </c>
      <c r="O31" s="124">
        <f t="shared" si="4"/>
        <v>0</v>
      </c>
      <c r="P31" s="178">
        <f t="shared" si="5"/>
        <v>0</v>
      </c>
      <c r="Q31" s="185"/>
    </row>
    <row r="32" spans="1:17" hidden="1" x14ac:dyDescent="0.25">
      <c r="A32" s="151"/>
      <c r="B32" s="152"/>
      <c r="C32" s="291"/>
      <c r="D32" s="268"/>
      <c r="E32" s="257"/>
      <c r="F32" s="270">
        <f t="shared" si="6"/>
        <v>0</v>
      </c>
      <c r="G32" s="262"/>
      <c r="H32" s="261"/>
      <c r="I32" s="324"/>
      <c r="J32" s="153"/>
      <c r="K32" s="262"/>
      <c r="L32" s="275">
        <f t="shared" si="2"/>
        <v>0</v>
      </c>
      <c r="M32" s="154"/>
      <c r="N32" s="177">
        <f t="shared" si="3"/>
        <v>0</v>
      </c>
      <c r="O32" s="124">
        <f t="shared" si="4"/>
        <v>0</v>
      </c>
      <c r="P32" s="178">
        <f t="shared" si="5"/>
        <v>0</v>
      </c>
      <c r="Q32" s="185"/>
    </row>
    <row r="33" spans="1:17" hidden="1" x14ac:dyDescent="0.25">
      <c r="A33" s="151"/>
      <c r="B33" s="152"/>
      <c r="C33" s="291"/>
      <c r="D33" s="268"/>
      <c r="E33" s="257"/>
      <c r="F33" s="270">
        <f t="shared" si="6"/>
        <v>0</v>
      </c>
      <c r="G33" s="262"/>
      <c r="H33" s="261"/>
      <c r="I33" s="324"/>
      <c r="J33" s="153"/>
      <c r="K33" s="262"/>
      <c r="L33" s="275">
        <f t="shared" si="2"/>
        <v>0</v>
      </c>
      <c r="M33" s="154"/>
      <c r="N33" s="177">
        <f t="shared" si="3"/>
        <v>0</v>
      </c>
      <c r="O33" s="124">
        <f t="shared" si="4"/>
        <v>0</v>
      </c>
      <c r="P33" s="178">
        <f t="shared" si="5"/>
        <v>0</v>
      </c>
      <c r="Q33" s="185"/>
    </row>
    <row r="34" spans="1:17" hidden="1" x14ac:dyDescent="0.25">
      <c r="A34" s="151"/>
      <c r="B34" s="152"/>
      <c r="C34" s="291"/>
      <c r="D34" s="268"/>
      <c r="E34" s="257"/>
      <c r="F34" s="270">
        <f t="shared" si="6"/>
        <v>0</v>
      </c>
      <c r="G34" s="262"/>
      <c r="H34" s="261"/>
      <c r="I34" s="324"/>
      <c r="J34" s="153"/>
      <c r="K34" s="262"/>
      <c r="L34" s="275">
        <f t="shared" si="2"/>
        <v>0</v>
      </c>
      <c r="M34" s="154"/>
      <c r="N34" s="177">
        <f t="shared" si="3"/>
        <v>0</v>
      </c>
      <c r="O34" s="124">
        <f t="shared" si="4"/>
        <v>0</v>
      </c>
      <c r="P34" s="178">
        <f t="shared" si="5"/>
        <v>0</v>
      </c>
      <c r="Q34" s="185"/>
    </row>
    <row r="35" spans="1:17" hidden="1" x14ac:dyDescent="0.25">
      <c r="A35" s="151"/>
      <c r="B35" s="152"/>
      <c r="C35" s="291"/>
      <c r="D35" s="268"/>
      <c r="E35" s="257"/>
      <c r="F35" s="270">
        <f t="shared" si="6"/>
        <v>0</v>
      </c>
      <c r="G35" s="262"/>
      <c r="H35" s="261"/>
      <c r="I35" s="324"/>
      <c r="J35" s="153"/>
      <c r="K35" s="262"/>
      <c r="L35" s="275">
        <f t="shared" si="2"/>
        <v>0</v>
      </c>
      <c r="M35" s="154"/>
      <c r="N35" s="177">
        <f t="shared" si="3"/>
        <v>0</v>
      </c>
      <c r="O35" s="124">
        <f t="shared" si="4"/>
        <v>0</v>
      </c>
      <c r="P35" s="178">
        <f t="shared" si="5"/>
        <v>0</v>
      </c>
      <c r="Q35" s="185"/>
    </row>
    <row r="36" spans="1:17" hidden="1" x14ac:dyDescent="0.25">
      <c r="A36" s="151"/>
      <c r="B36" s="152"/>
      <c r="C36" s="291"/>
      <c r="D36" s="268"/>
      <c r="E36" s="257"/>
      <c r="F36" s="270">
        <f t="shared" si="6"/>
        <v>0</v>
      </c>
      <c r="G36" s="262"/>
      <c r="H36" s="261"/>
      <c r="I36" s="324"/>
      <c r="J36" s="153"/>
      <c r="K36" s="262"/>
      <c r="L36" s="275">
        <f t="shared" si="2"/>
        <v>0</v>
      </c>
      <c r="M36" s="154"/>
      <c r="N36" s="177">
        <f t="shared" si="3"/>
        <v>0</v>
      </c>
      <c r="O36" s="124">
        <f t="shared" si="4"/>
        <v>0</v>
      </c>
      <c r="P36" s="178">
        <f t="shared" si="5"/>
        <v>0</v>
      </c>
      <c r="Q36" s="185"/>
    </row>
    <row r="37" spans="1:17" hidden="1" x14ac:dyDescent="0.25">
      <c r="A37" s="151"/>
      <c r="B37" s="152"/>
      <c r="C37" s="291"/>
      <c r="D37" s="268"/>
      <c r="E37" s="257"/>
      <c r="F37" s="270">
        <f t="shared" si="6"/>
        <v>0</v>
      </c>
      <c r="G37" s="262"/>
      <c r="H37" s="261"/>
      <c r="I37" s="324"/>
      <c r="J37" s="153"/>
      <c r="K37" s="262"/>
      <c r="L37" s="275">
        <f t="shared" si="2"/>
        <v>0</v>
      </c>
      <c r="M37" s="154"/>
      <c r="N37" s="177">
        <f t="shared" si="3"/>
        <v>0</v>
      </c>
      <c r="O37" s="124">
        <f t="shared" si="4"/>
        <v>0</v>
      </c>
      <c r="P37" s="178">
        <f t="shared" si="5"/>
        <v>0</v>
      </c>
      <c r="Q37" s="185"/>
    </row>
    <row r="38" spans="1:17" hidden="1" x14ac:dyDescent="0.25">
      <c r="A38" s="151"/>
      <c r="B38" s="152"/>
      <c r="C38" s="291"/>
      <c r="D38" s="268"/>
      <c r="E38" s="257"/>
      <c r="F38" s="270">
        <f t="shared" si="6"/>
        <v>0</v>
      </c>
      <c r="G38" s="262"/>
      <c r="H38" s="261"/>
      <c r="I38" s="324"/>
      <c r="J38" s="153"/>
      <c r="K38" s="262"/>
      <c r="L38" s="275">
        <f t="shared" si="2"/>
        <v>0</v>
      </c>
      <c r="M38" s="154"/>
      <c r="N38" s="177">
        <f t="shared" si="3"/>
        <v>0</v>
      </c>
      <c r="O38" s="124">
        <f t="shared" si="4"/>
        <v>0</v>
      </c>
      <c r="P38" s="178">
        <f t="shared" si="5"/>
        <v>0</v>
      </c>
      <c r="Q38" s="185"/>
    </row>
    <row r="39" spans="1:17" hidden="1" x14ac:dyDescent="0.25">
      <c r="A39" s="151"/>
      <c r="B39" s="152"/>
      <c r="C39" s="291"/>
      <c r="D39" s="268"/>
      <c r="E39" s="257"/>
      <c r="F39" s="270">
        <f t="shared" si="6"/>
        <v>0</v>
      </c>
      <c r="G39" s="262"/>
      <c r="H39" s="261"/>
      <c r="I39" s="324"/>
      <c r="J39" s="153"/>
      <c r="K39" s="262"/>
      <c r="L39" s="275">
        <f t="shared" si="2"/>
        <v>0</v>
      </c>
      <c r="M39" s="154"/>
      <c r="N39" s="177">
        <f t="shared" si="3"/>
        <v>0</v>
      </c>
      <c r="O39" s="124">
        <f t="shared" si="4"/>
        <v>0</v>
      </c>
      <c r="P39" s="178">
        <f t="shared" si="5"/>
        <v>0</v>
      </c>
      <c r="Q39" s="185"/>
    </row>
    <row r="40" spans="1:17" hidden="1" x14ac:dyDescent="0.25">
      <c r="A40" s="151"/>
      <c r="B40" s="152"/>
      <c r="C40" s="291"/>
      <c r="D40" s="268"/>
      <c r="E40" s="257"/>
      <c r="F40" s="270">
        <f t="shared" si="6"/>
        <v>0</v>
      </c>
      <c r="G40" s="262"/>
      <c r="H40" s="261"/>
      <c r="I40" s="324"/>
      <c r="J40" s="153"/>
      <c r="K40" s="262"/>
      <c r="L40" s="275">
        <f t="shared" si="2"/>
        <v>0</v>
      </c>
      <c r="M40" s="154"/>
      <c r="N40" s="177">
        <f t="shared" si="3"/>
        <v>0</v>
      </c>
      <c r="O40" s="124">
        <f t="shared" si="4"/>
        <v>0</v>
      </c>
      <c r="P40" s="178">
        <f t="shared" si="5"/>
        <v>0</v>
      </c>
      <c r="Q40" s="185"/>
    </row>
    <row r="41" spans="1:17" hidden="1" x14ac:dyDescent="0.25">
      <c r="A41" s="151"/>
      <c r="B41" s="152"/>
      <c r="C41" s="291"/>
      <c r="D41" s="268"/>
      <c r="E41" s="257"/>
      <c r="F41" s="270">
        <f t="shared" si="6"/>
        <v>0</v>
      </c>
      <c r="G41" s="262"/>
      <c r="H41" s="261"/>
      <c r="I41" s="324"/>
      <c r="J41" s="153"/>
      <c r="K41" s="262"/>
      <c r="L41" s="275">
        <f t="shared" si="2"/>
        <v>0</v>
      </c>
      <c r="M41" s="154"/>
      <c r="N41" s="177">
        <f t="shared" si="3"/>
        <v>0</v>
      </c>
      <c r="O41" s="124">
        <f t="shared" si="4"/>
        <v>0</v>
      </c>
      <c r="P41" s="178">
        <f t="shared" si="5"/>
        <v>0</v>
      </c>
      <c r="Q41" s="185"/>
    </row>
    <row r="42" spans="1:17" hidden="1" x14ac:dyDescent="0.25">
      <c r="A42" s="151"/>
      <c r="B42" s="152"/>
      <c r="C42" s="291"/>
      <c r="D42" s="268"/>
      <c r="E42" s="257"/>
      <c r="F42" s="270">
        <f t="shared" si="6"/>
        <v>0</v>
      </c>
      <c r="G42" s="262"/>
      <c r="H42" s="261"/>
      <c r="I42" s="324"/>
      <c r="J42" s="153"/>
      <c r="K42" s="262"/>
      <c r="L42" s="275">
        <f t="shared" si="2"/>
        <v>0</v>
      </c>
      <c r="M42" s="154"/>
      <c r="N42" s="177">
        <f t="shared" si="3"/>
        <v>0</v>
      </c>
      <c r="O42" s="124">
        <f t="shared" si="4"/>
        <v>0</v>
      </c>
      <c r="P42" s="178">
        <f t="shared" si="5"/>
        <v>0</v>
      </c>
      <c r="Q42" s="185"/>
    </row>
    <row r="43" spans="1:17" hidden="1" x14ac:dyDescent="0.25">
      <c r="A43" s="151"/>
      <c r="B43" s="152"/>
      <c r="C43" s="291"/>
      <c r="D43" s="268"/>
      <c r="E43" s="257"/>
      <c r="F43" s="270">
        <f t="shared" si="6"/>
        <v>0</v>
      </c>
      <c r="G43" s="262"/>
      <c r="H43" s="261"/>
      <c r="I43" s="324"/>
      <c r="J43" s="153"/>
      <c r="K43" s="262"/>
      <c r="L43" s="275">
        <f t="shared" si="2"/>
        <v>0</v>
      </c>
      <c r="M43" s="154"/>
      <c r="N43" s="177">
        <f t="shared" si="3"/>
        <v>0</v>
      </c>
      <c r="O43" s="124">
        <f t="shared" si="4"/>
        <v>0</v>
      </c>
      <c r="P43" s="178">
        <f t="shared" si="5"/>
        <v>0</v>
      </c>
      <c r="Q43" s="185"/>
    </row>
    <row r="44" spans="1:17" hidden="1" x14ac:dyDescent="0.25">
      <c r="A44" s="151"/>
      <c r="B44" s="152"/>
      <c r="C44" s="291"/>
      <c r="D44" s="268"/>
      <c r="E44" s="257"/>
      <c r="F44" s="270">
        <f t="shared" si="6"/>
        <v>0</v>
      </c>
      <c r="G44" s="262"/>
      <c r="H44" s="261"/>
      <c r="I44" s="324"/>
      <c r="J44" s="153"/>
      <c r="K44" s="262"/>
      <c r="L44" s="275">
        <f t="shared" si="2"/>
        <v>0</v>
      </c>
      <c r="M44" s="154"/>
      <c r="N44" s="177">
        <f t="shared" si="3"/>
        <v>0</v>
      </c>
      <c r="O44" s="124">
        <f t="shared" si="4"/>
        <v>0</v>
      </c>
      <c r="P44" s="178">
        <f t="shared" si="5"/>
        <v>0</v>
      </c>
      <c r="Q44" s="185"/>
    </row>
    <row r="45" spans="1:17" hidden="1" x14ac:dyDescent="0.25">
      <c r="A45" s="151"/>
      <c r="B45" s="152"/>
      <c r="C45" s="291"/>
      <c r="D45" s="268"/>
      <c r="E45" s="257"/>
      <c r="F45" s="270">
        <f t="shared" si="6"/>
        <v>0</v>
      </c>
      <c r="G45" s="262"/>
      <c r="H45" s="261"/>
      <c r="I45" s="324"/>
      <c r="J45" s="153"/>
      <c r="K45" s="262"/>
      <c r="L45" s="275">
        <f t="shared" si="2"/>
        <v>0</v>
      </c>
      <c r="M45" s="154"/>
      <c r="N45" s="177">
        <f t="shared" si="3"/>
        <v>0</v>
      </c>
      <c r="O45" s="124">
        <f t="shared" si="4"/>
        <v>0</v>
      </c>
      <c r="P45" s="178">
        <f t="shared" si="5"/>
        <v>0</v>
      </c>
      <c r="Q45" s="185"/>
    </row>
    <row r="46" spans="1:17" hidden="1" x14ac:dyDescent="0.25">
      <c r="A46" s="151"/>
      <c r="B46" s="152"/>
      <c r="C46" s="291"/>
      <c r="D46" s="268"/>
      <c r="E46" s="257"/>
      <c r="F46" s="270">
        <f t="shared" si="6"/>
        <v>0</v>
      </c>
      <c r="G46" s="262"/>
      <c r="H46" s="261"/>
      <c r="I46" s="324"/>
      <c r="J46" s="153"/>
      <c r="K46" s="262"/>
      <c r="L46" s="275">
        <f t="shared" si="2"/>
        <v>0</v>
      </c>
      <c r="M46" s="154"/>
      <c r="N46" s="177">
        <f t="shared" si="3"/>
        <v>0</v>
      </c>
      <c r="O46" s="124">
        <f t="shared" si="4"/>
        <v>0</v>
      </c>
      <c r="P46" s="178">
        <f t="shared" si="5"/>
        <v>0</v>
      </c>
      <c r="Q46" s="185"/>
    </row>
    <row r="47" spans="1:17" hidden="1" x14ac:dyDescent="0.25">
      <c r="A47" s="151"/>
      <c r="B47" s="152"/>
      <c r="C47" s="291"/>
      <c r="D47" s="268"/>
      <c r="E47" s="257"/>
      <c r="F47" s="270">
        <f t="shared" si="6"/>
        <v>0</v>
      </c>
      <c r="G47" s="262"/>
      <c r="H47" s="261"/>
      <c r="I47" s="324"/>
      <c r="J47" s="153"/>
      <c r="K47" s="262"/>
      <c r="L47" s="275">
        <f t="shared" si="2"/>
        <v>0</v>
      </c>
      <c r="M47" s="154"/>
      <c r="N47" s="177">
        <f t="shared" si="3"/>
        <v>0</v>
      </c>
      <c r="O47" s="124">
        <f t="shared" si="4"/>
        <v>0</v>
      </c>
      <c r="P47" s="178">
        <f t="shared" si="5"/>
        <v>0</v>
      </c>
      <c r="Q47" s="185"/>
    </row>
    <row r="48" spans="1:17" hidden="1" x14ac:dyDescent="0.25">
      <c r="A48" s="151"/>
      <c r="B48" s="152"/>
      <c r="C48" s="291"/>
      <c r="D48" s="268"/>
      <c r="E48" s="257"/>
      <c r="F48" s="270">
        <f t="shared" si="6"/>
        <v>0</v>
      </c>
      <c r="G48" s="262"/>
      <c r="H48" s="261"/>
      <c r="I48" s="324"/>
      <c r="J48" s="153"/>
      <c r="K48" s="262"/>
      <c r="L48" s="275">
        <f t="shared" si="2"/>
        <v>0</v>
      </c>
      <c r="M48" s="154"/>
      <c r="N48" s="177">
        <f t="shared" si="3"/>
        <v>0</v>
      </c>
      <c r="O48" s="124">
        <f t="shared" si="4"/>
        <v>0</v>
      </c>
      <c r="P48" s="178">
        <f t="shared" si="5"/>
        <v>0</v>
      </c>
      <c r="Q48" s="185"/>
    </row>
    <row r="49" spans="1:17" hidden="1" x14ac:dyDescent="0.25">
      <c r="A49" s="151"/>
      <c r="B49" s="152"/>
      <c r="C49" s="291"/>
      <c r="D49" s="268"/>
      <c r="E49" s="257"/>
      <c r="F49" s="270">
        <f t="shared" si="6"/>
        <v>0</v>
      </c>
      <c r="G49" s="262"/>
      <c r="H49" s="261"/>
      <c r="I49" s="324"/>
      <c r="J49" s="153"/>
      <c r="K49" s="262"/>
      <c r="L49" s="275">
        <f t="shared" si="2"/>
        <v>0</v>
      </c>
      <c r="M49" s="154"/>
      <c r="N49" s="177">
        <f t="shared" si="3"/>
        <v>0</v>
      </c>
      <c r="O49" s="124">
        <f t="shared" si="4"/>
        <v>0</v>
      </c>
      <c r="P49" s="178">
        <f t="shared" si="5"/>
        <v>0</v>
      </c>
      <c r="Q49" s="185"/>
    </row>
    <row r="50" spans="1:17" hidden="1" x14ac:dyDescent="0.25">
      <c r="A50" s="151"/>
      <c r="B50" s="152"/>
      <c r="C50" s="291"/>
      <c r="D50" s="268"/>
      <c r="E50" s="257"/>
      <c r="F50" s="270">
        <f t="shared" si="6"/>
        <v>0</v>
      </c>
      <c r="G50" s="262"/>
      <c r="H50" s="261"/>
      <c r="I50" s="324"/>
      <c r="J50" s="153"/>
      <c r="K50" s="262"/>
      <c r="L50" s="275">
        <f t="shared" si="2"/>
        <v>0</v>
      </c>
      <c r="M50" s="154"/>
      <c r="N50" s="177">
        <f t="shared" si="3"/>
        <v>0</v>
      </c>
      <c r="O50" s="124">
        <f t="shared" si="4"/>
        <v>0</v>
      </c>
      <c r="P50" s="178">
        <f t="shared" si="5"/>
        <v>0</v>
      </c>
      <c r="Q50" s="185"/>
    </row>
    <row r="51" spans="1:17" hidden="1" x14ac:dyDescent="0.25">
      <c r="A51" s="151"/>
      <c r="B51" s="152"/>
      <c r="C51" s="291"/>
      <c r="D51" s="268"/>
      <c r="E51" s="257"/>
      <c r="F51" s="270">
        <f t="shared" si="6"/>
        <v>0</v>
      </c>
      <c r="G51" s="262"/>
      <c r="H51" s="261"/>
      <c r="I51" s="324"/>
      <c r="J51" s="153"/>
      <c r="K51" s="262"/>
      <c r="L51" s="275">
        <f t="shared" si="2"/>
        <v>0</v>
      </c>
      <c r="M51" s="154"/>
      <c r="N51" s="177">
        <f t="shared" si="3"/>
        <v>0</v>
      </c>
      <c r="O51" s="124">
        <f t="shared" si="4"/>
        <v>0</v>
      </c>
      <c r="P51" s="178">
        <f t="shared" si="5"/>
        <v>0</v>
      </c>
      <c r="Q51" s="185"/>
    </row>
    <row r="52" spans="1:17" hidden="1" x14ac:dyDescent="0.25">
      <c r="A52" s="151"/>
      <c r="B52" s="152"/>
      <c r="C52" s="291"/>
      <c r="D52" s="268"/>
      <c r="E52" s="257"/>
      <c r="F52" s="270">
        <f t="shared" si="6"/>
        <v>0</v>
      </c>
      <c r="G52" s="262"/>
      <c r="H52" s="261"/>
      <c r="I52" s="324"/>
      <c r="J52" s="153"/>
      <c r="K52" s="262"/>
      <c r="L52" s="275">
        <f t="shared" si="2"/>
        <v>0</v>
      </c>
      <c r="M52" s="154"/>
      <c r="N52" s="177">
        <f t="shared" si="3"/>
        <v>0</v>
      </c>
      <c r="O52" s="124">
        <f t="shared" si="4"/>
        <v>0</v>
      </c>
      <c r="P52" s="178">
        <f t="shared" si="5"/>
        <v>0</v>
      </c>
      <c r="Q52" s="185"/>
    </row>
    <row r="53" spans="1:17" hidden="1" x14ac:dyDescent="0.25">
      <c r="A53" s="151"/>
      <c r="B53" s="152"/>
      <c r="C53" s="291"/>
      <c r="D53" s="268"/>
      <c r="E53" s="257"/>
      <c r="F53" s="270">
        <f t="shared" si="6"/>
        <v>0</v>
      </c>
      <c r="G53" s="262"/>
      <c r="H53" s="261"/>
      <c r="I53" s="324"/>
      <c r="J53" s="153"/>
      <c r="K53" s="262"/>
      <c r="L53" s="275">
        <f t="shared" si="2"/>
        <v>0</v>
      </c>
      <c r="M53" s="154"/>
      <c r="N53" s="177">
        <f t="shared" si="3"/>
        <v>0</v>
      </c>
      <c r="O53" s="124">
        <f t="shared" si="4"/>
        <v>0</v>
      </c>
      <c r="P53" s="178">
        <f t="shared" si="5"/>
        <v>0</v>
      </c>
      <c r="Q53" s="185"/>
    </row>
    <row r="54" spans="1:17" hidden="1" x14ac:dyDescent="0.25">
      <c r="A54" s="151"/>
      <c r="B54" s="152"/>
      <c r="C54" s="291"/>
      <c r="D54" s="268"/>
      <c r="E54" s="257"/>
      <c r="F54" s="270">
        <f t="shared" si="6"/>
        <v>0</v>
      </c>
      <c r="G54" s="262"/>
      <c r="H54" s="261"/>
      <c r="I54" s="324"/>
      <c r="J54" s="153"/>
      <c r="K54" s="262"/>
      <c r="L54" s="275">
        <f t="shared" si="2"/>
        <v>0</v>
      </c>
      <c r="M54" s="154"/>
      <c r="N54" s="177">
        <f t="shared" si="3"/>
        <v>0</v>
      </c>
      <c r="O54" s="124">
        <f t="shared" si="4"/>
        <v>0</v>
      </c>
      <c r="P54" s="178">
        <f t="shared" si="5"/>
        <v>0</v>
      </c>
      <c r="Q54" s="185"/>
    </row>
    <row r="55" spans="1:17" hidden="1" x14ac:dyDescent="0.25">
      <c r="A55" s="151"/>
      <c r="B55" s="152"/>
      <c r="C55" s="291"/>
      <c r="D55" s="268"/>
      <c r="E55" s="257"/>
      <c r="F55" s="270">
        <f t="shared" si="6"/>
        <v>0</v>
      </c>
      <c r="G55" s="262"/>
      <c r="H55" s="261"/>
      <c r="I55" s="324"/>
      <c r="J55" s="153"/>
      <c r="K55" s="262"/>
      <c r="L55" s="275">
        <f t="shared" si="2"/>
        <v>0</v>
      </c>
      <c r="M55" s="154"/>
      <c r="N55" s="177">
        <f t="shared" si="3"/>
        <v>0</v>
      </c>
      <c r="O55" s="124">
        <f t="shared" si="4"/>
        <v>0</v>
      </c>
      <c r="P55" s="178">
        <f t="shared" si="5"/>
        <v>0</v>
      </c>
      <c r="Q55" s="185"/>
    </row>
    <row r="56" spans="1:17" hidden="1" x14ac:dyDescent="0.25">
      <c r="A56" s="151"/>
      <c r="B56" s="152"/>
      <c r="C56" s="291"/>
      <c r="D56" s="268"/>
      <c r="E56" s="257"/>
      <c r="F56" s="270">
        <f t="shared" si="6"/>
        <v>0</v>
      </c>
      <c r="G56" s="262"/>
      <c r="H56" s="261"/>
      <c r="I56" s="324"/>
      <c r="J56" s="153"/>
      <c r="K56" s="262"/>
      <c r="L56" s="275">
        <f t="shared" si="2"/>
        <v>0</v>
      </c>
      <c r="M56" s="154"/>
      <c r="N56" s="177">
        <f t="shared" si="3"/>
        <v>0</v>
      </c>
      <c r="O56" s="124">
        <f t="shared" si="4"/>
        <v>0</v>
      </c>
      <c r="P56" s="178">
        <f t="shared" si="5"/>
        <v>0</v>
      </c>
      <c r="Q56" s="185"/>
    </row>
    <row r="57" spans="1:17" hidden="1" x14ac:dyDescent="0.25">
      <c r="A57" s="151"/>
      <c r="B57" s="152"/>
      <c r="C57" s="291"/>
      <c r="D57" s="268"/>
      <c r="E57" s="257"/>
      <c r="F57" s="270">
        <f t="shared" si="6"/>
        <v>0</v>
      </c>
      <c r="G57" s="262"/>
      <c r="H57" s="261"/>
      <c r="I57" s="324"/>
      <c r="J57" s="153"/>
      <c r="K57" s="262"/>
      <c r="L57" s="275">
        <f t="shared" si="2"/>
        <v>0</v>
      </c>
      <c r="M57" s="154"/>
      <c r="N57" s="177">
        <f t="shared" si="3"/>
        <v>0</v>
      </c>
      <c r="O57" s="124">
        <f t="shared" si="4"/>
        <v>0</v>
      </c>
      <c r="P57" s="178">
        <f t="shared" si="5"/>
        <v>0</v>
      </c>
      <c r="Q57" s="185"/>
    </row>
    <row r="58" spans="1:17" hidden="1" x14ac:dyDescent="0.25">
      <c r="A58" s="151"/>
      <c r="B58" s="152"/>
      <c r="C58" s="291"/>
      <c r="D58" s="268"/>
      <c r="E58" s="257"/>
      <c r="F58" s="270">
        <f t="shared" si="6"/>
        <v>0</v>
      </c>
      <c r="G58" s="262"/>
      <c r="H58" s="261"/>
      <c r="I58" s="324"/>
      <c r="J58" s="153"/>
      <c r="K58" s="262"/>
      <c r="L58" s="275">
        <f t="shared" si="2"/>
        <v>0</v>
      </c>
      <c r="M58" s="154"/>
      <c r="N58" s="177">
        <f t="shared" si="3"/>
        <v>0</v>
      </c>
      <c r="O58" s="124">
        <f t="shared" si="4"/>
        <v>0</v>
      </c>
      <c r="P58" s="178">
        <f t="shared" si="5"/>
        <v>0</v>
      </c>
      <c r="Q58" s="185"/>
    </row>
    <row r="59" spans="1:17" hidden="1" x14ac:dyDescent="0.25">
      <c r="A59" s="151"/>
      <c r="B59" s="152"/>
      <c r="C59" s="291"/>
      <c r="D59" s="268"/>
      <c r="E59" s="257"/>
      <c r="F59" s="270">
        <f t="shared" si="6"/>
        <v>0</v>
      </c>
      <c r="G59" s="262"/>
      <c r="H59" s="261"/>
      <c r="I59" s="324"/>
      <c r="J59" s="153"/>
      <c r="K59" s="262"/>
      <c r="L59" s="275">
        <f t="shared" si="2"/>
        <v>0</v>
      </c>
      <c r="M59" s="154"/>
      <c r="N59" s="177">
        <f t="shared" si="3"/>
        <v>0</v>
      </c>
      <c r="O59" s="124">
        <f t="shared" si="4"/>
        <v>0</v>
      </c>
      <c r="P59" s="178">
        <f t="shared" si="5"/>
        <v>0</v>
      </c>
      <c r="Q59" s="185"/>
    </row>
    <row r="60" spans="1:17" hidden="1" x14ac:dyDescent="0.25">
      <c r="A60" s="151"/>
      <c r="B60" s="152"/>
      <c r="C60" s="291"/>
      <c r="D60" s="268"/>
      <c r="E60" s="257"/>
      <c r="F60" s="270">
        <f t="shared" si="6"/>
        <v>0</v>
      </c>
      <c r="G60" s="262"/>
      <c r="H60" s="261"/>
      <c r="I60" s="324"/>
      <c r="J60" s="153"/>
      <c r="K60" s="262"/>
      <c r="L60" s="275">
        <f t="shared" si="2"/>
        <v>0</v>
      </c>
      <c r="M60" s="154"/>
      <c r="N60" s="177">
        <f t="shared" si="3"/>
        <v>0</v>
      </c>
      <c r="O60" s="124">
        <f t="shared" si="4"/>
        <v>0</v>
      </c>
      <c r="P60" s="178">
        <f t="shared" si="5"/>
        <v>0</v>
      </c>
      <c r="Q60" s="185"/>
    </row>
    <row r="61" spans="1:17" hidden="1" x14ac:dyDescent="0.25">
      <c r="A61" s="151"/>
      <c r="B61" s="152"/>
      <c r="C61" s="291"/>
      <c r="D61" s="268"/>
      <c r="E61" s="257"/>
      <c r="F61" s="270">
        <f t="shared" si="6"/>
        <v>0</v>
      </c>
      <c r="G61" s="262"/>
      <c r="H61" s="261"/>
      <c r="I61" s="324"/>
      <c r="J61" s="153"/>
      <c r="K61" s="262"/>
      <c r="L61" s="275">
        <f t="shared" si="2"/>
        <v>0</v>
      </c>
      <c r="M61" s="154"/>
      <c r="N61" s="177">
        <f t="shared" si="3"/>
        <v>0</v>
      </c>
      <c r="O61" s="124">
        <f t="shared" si="4"/>
        <v>0</v>
      </c>
      <c r="P61" s="178">
        <f t="shared" si="5"/>
        <v>0</v>
      </c>
      <c r="Q61" s="185"/>
    </row>
    <row r="62" spans="1:17" hidden="1" x14ac:dyDescent="0.25">
      <c r="A62" s="151"/>
      <c r="B62" s="152"/>
      <c r="C62" s="291"/>
      <c r="D62" s="268"/>
      <c r="E62" s="257"/>
      <c r="F62" s="270">
        <f t="shared" si="6"/>
        <v>0</v>
      </c>
      <c r="G62" s="262"/>
      <c r="H62" s="261"/>
      <c r="I62" s="324"/>
      <c r="J62" s="153"/>
      <c r="K62" s="262"/>
      <c r="L62" s="275">
        <f t="shared" si="2"/>
        <v>0</v>
      </c>
      <c r="M62" s="154"/>
      <c r="N62" s="177">
        <f t="shared" si="3"/>
        <v>0</v>
      </c>
      <c r="O62" s="124">
        <f t="shared" si="4"/>
        <v>0</v>
      </c>
      <c r="P62" s="178">
        <f t="shared" si="5"/>
        <v>0</v>
      </c>
      <c r="Q62" s="185"/>
    </row>
    <row r="63" spans="1:17" hidden="1" x14ac:dyDescent="0.25">
      <c r="A63" s="151"/>
      <c r="B63" s="152"/>
      <c r="C63" s="291"/>
      <c r="D63" s="268"/>
      <c r="E63" s="257"/>
      <c r="F63" s="270">
        <f t="shared" si="6"/>
        <v>0</v>
      </c>
      <c r="G63" s="262"/>
      <c r="H63" s="261"/>
      <c r="I63" s="324"/>
      <c r="J63" s="153"/>
      <c r="K63" s="262"/>
      <c r="L63" s="275">
        <f t="shared" si="2"/>
        <v>0</v>
      </c>
      <c r="M63" s="154"/>
      <c r="N63" s="177">
        <f t="shared" si="3"/>
        <v>0</v>
      </c>
      <c r="O63" s="124">
        <f t="shared" si="4"/>
        <v>0</v>
      </c>
      <c r="P63" s="178">
        <f t="shared" si="5"/>
        <v>0</v>
      </c>
      <c r="Q63" s="185"/>
    </row>
    <row r="64" spans="1:17" hidden="1" x14ac:dyDescent="0.25">
      <c r="A64" s="151"/>
      <c r="B64" s="152"/>
      <c r="C64" s="291"/>
      <c r="D64" s="268"/>
      <c r="E64" s="257"/>
      <c r="F64" s="270">
        <f t="shared" si="6"/>
        <v>0</v>
      </c>
      <c r="G64" s="262"/>
      <c r="H64" s="261"/>
      <c r="I64" s="324"/>
      <c r="J64" s="153"/>
      <c r="K64" s="262"/>
      <c r="L64" s="275">
        <f t="shared" si="2"/>
        <v>0</v>
      </c>
      <c r="M64" s="154"/>
      <c r="N64" s="177">
        <f t="shared" si="3"/>
        <v>0</v>
      </c>
      <c r="O64" s="124">
        <f t="shared" si="4"/>
        <v>0</v>
      </c>
      <c r="P64" s="178">
        <f t="shared" si="5"/>
        <v>0</v>
      </c>
      <c r="Q64" s="185"/>
    </row>
    <row r="65" spans="1:17" hidden="1" x14ac:dyDescent="0.25">
      <c r="A65" s="151"/>
      <c r="B65" s="152"/>
      <c r="C65" s="291"/>
      <c r="D65" s="268"/>
      <c r="E65" s="257"/>
      <c r="F65" s="270">
        <f t="shared" si="6"/>
        <v>0</v>
      </c>
      <c r="G65" s="262"/>
      <c r="H65" s="261"/>
      <c r="I65" s="324"/>
      <c r="J65" s="153"/>
      <c r="K65" s="262"/>
      <c r="L65" s="275">
        <f t="shared" si="2"/>
        <v>0</v>
      </c>
      <c r="M65" s="154"/>
      <c r="N65" s="177">
        <f t="shared" si="3"/>
        <v>0</v>
      </c>
      <c r="O65" s="124">
        <f t="shared" si="4"/>
        <v>0</v>
      </c>
      <c r="P65" s="178">
        <f t="shared" si="5"/>
        <v>0</v>
      </c>
      <c r="Q65" s="185"/>
    </row>
    <row r="66" spans="1:17" hidden="1" x14ac:dyDescent="0.25">
      <c r="A66" s="151"/>
      <c r="B66" s="152"/>
      <c r="C66" s="291"/>
      <c r="D66" s="268"/>
      <c r="E66" s="257"/>
      <c r="F66" s="270">
        <f t="shared" si="6"/>
        <v>0</v>
      </c>
      <c r="G66" s="262"/>
      <c r="H66" s="261"/>
      <c r="I66" s="324"/>
      <c r="J66" s="153"/>
      <c r="K66" s="262"/>
      <c r="L66" s="275">
        <f t="shared" si="2"/>
        <v>0</v>
      </c>
      <c r="M66" s="154"/>
      <c r="N66" s="177">
        <f t="shared" si="3"/>
        <v>0</v>
      </c>
      <c r="O66" s="124">
        <f t="shared" si="4"/>
        <v>0</v>
      </c>
      <c r="P66" s="178">
        <f t="shared" si="5"/>
        <v>0</v>
      </c>
      <c r="Q66" s="185"/>
    </row>
    <row r="67" spans="1:17" hidden="1" x14ac:dyDescent="0.25">
      <c r="A67" s="151"/>
      <c r="B67" s="152"/>
      <c r="C67" s="291"/>
      <c r="D67" s="268"/>
      <c r="E67" s="257"/>
      <c r="F67" s="270">
        <f t="shared" si="6"/>
        <v>0</v>
      </c>
      <c r="G67" s="262"/>
      <c r="H67" s="261"/>
      <c r="I67" s="324"/>
      <c r="J67" s="153"/>
      <c r="K67" s="262"/>
      <c r="L67" s="275">
        <f t="shared" si="2"/>
        <v>0</v>
      </c>
      <c r="M67" s="154"/>
      <c r="N67" s="177">
        <f t="shared" si="3"/>
        <v>0</v>
      </c>
      <c r="O67" s="124">
        <f t="shared" si="4"/>
        <v>0</v>
      </c>
      <c r="P67" s="178">
        <f t="shared" si="5"/>
        <v>0</v>
      </c>
      <c r="Q67" s="185"/>
    </row>
    <row r="68" spans="1:17" hidden="1" x14ac:dyDescent="0.25">
      <c r="A68" s="151"/>
      <c r="B68" s="152"/>
      <c r="C68" s="291"/>
      <c r="D68" s="268"/>
      <c r="E68" s="257"/>
      <c r="F68" s="270">
        <f t="shared" si="6"/>
        <v>0</v>
      </c>
      <c r="G68" s="262"/>
      <c r="H68" s="261"/>
      <c r="I68" s="324"/>
      <c r="J68" s="153"/>
      <c r="K68" s="262"/>
      <c r="L68" s="275">
        <f t="shared" si="2"/>
        <v>0</v>
      </c>
      <c r="M68" s="154"/>
      <c r="N68" s="177">
        <f t="shared" si="3"/>
        <v>0</v>
      </c>
      <c r="O68" s="124">
        <f t="shared" si="4"/>
        <v>0</v>
      </c>
      <c r="P68" s="178">
        <f t="shared" si="5"/>
        <v>0</v>
      </c>
      <c r="Q68" s="185"/>
    </row>
    <row r="69" spans="1:17" hidden="1" x14ac:dyDescent="0.25">
      <c r="A69" s="151"/>
      <c r="B69" s="152"/>
      <c r="C69" s="291"/>
      <c r="D69" s="268"/>
      <c r="E69" s="257"/>
      <c r="F69" s="270">
        <f t="shared" si="6"/>
        <v>0</v>
      </c>
      <c r="G69" s="262"/>
      <c r="H69" s="261"/>
      <c r="I69" s="324"/>
      <c r="J69" s="153"/>
      <c r="K69" s="262"/>
      <c r="L69" s="275">
        <f t="shared" si="2"/>
        <v>0</v>
      </c>
      <c r="M69" s="154"/>
      <c r="N69" s="177">
        <f t="shared" si="3"/>
        <v>0</v>
      </c>
      <c r="O69" s="124">
        <f t="shared" si="4"/>
        <v>0</v>
      </c>
      <c r="P69" s="178">
        <f t="shared" si="5"/>
        <v>0</v>
      </c>
      <c r="Q69" s="185"/>
    </row>
    <row r="70" spans="1:17" hidden="1" x14ac:dyDescent="0.25">
      <c r="A70" s="151"/>
      <c r="B70" s="152"/>
      <c r="C70" s="291"/>
      <c r="D70" s="268"/>
      <c r="E70" s="257"/>
      <c r="F70" s="270">
        <f t="shared" si="6"/>
        <v>0</v>
      </c>
      <c r="G70" s="262"/>
      <c r="H70" s="261"/>
      <c r="I70" s="324"/>
      <c r="J70" s="153"/>
      <c r="K70" s="262"/>
      <c r="L70" s="275">
        <f t="shared" si="2"/>
        <v>0</v>
      </c>
      <c r="M70" s="154"/>
      <c r="N70" s="177">
        <f t="shared" si="3"/>
        <v>0</v>
      </c>
      <c r="O70" s="124">
        <f t="shared" si="4"/>
        <v>0</v>
      </c>
      <c r="P70" s="178">
        <f t="shared" si="5"/>
        <v>0</v>
      </c>
      <c r="Q70" s="185"/>
    </row>
    <row r="71" spans="1:17" hidden="1" x14ac:dyDescent="0.25">
      <c r="A71" s="151"/>
      <c r="B71" s="152"/>
      <c r="C71" s="291"/>
      <c r="D71" s="268"/>
      <c r="E71" s="257"/>
      <c r="F71" s="270">
        <f t="shared" si="6"/>
        <v>0</v>
      </c>
      <c r="G71" s="262"/>
      <c r="H71" s="261"/>
      <c r="I71" s="324"/>
      <c r="J71" s="153"/>
      <c r="K71" s="262"/>
      <c r="L71" s="275">
        <f t="shared" si="2"/>
        <v>0</v>
      </c>
      <c r="M71" s="154"/>
      <c r="N71" s="177">
        <f t="shared" si="3"/>
        <v>0</v>
      </c>
      <c r="O71" s="124">
        <f t="shared" si="4"/>
        <v>0</v>
      </c>
      <c r="P71" s="178">
        <f t="shared" si="5"/>
        <v>0</v>
      </c>
      <c r="Q71" s="185"/>
    </row>
    <row r="72" spans="1:17" hidden="1" x14ac:dyDescent="0.25">
      <c r="A72" s="151"/>
      <c r="B72" s="152"/>
      <c r="C72" s="291"/>
      <c r="D72" s="268"/>
      <c r="E72" s="257"/>
      <c r="F72" s="270">
        <f t="shared" si="6"/>
        <v>0</v>
      </c>
      <c r="G72" s="262"/>
      <c r="H72" s="261"/>
      <c r="I72" s="324"/>
      <c r="J72" s="153"/>
      <c r="K72" s="262"/>
      <c r="L72" s="275">
        <f t="shared" si="2"/>
        <v>0</v>
      </c>
      <c r="M72" s="154"/>
      <c r="N72" s="177">
        <f t="shared" si="3"/>
        <v>0</v>
      </c>
      <c r="O72" s="124">
        <f t="shared" si="4"/>
        <v>0</v>
      </c>
      <c r="P72" s="178">
        <f t="shared" si="5"/>
        <v>0</v>
      </c>
      <c r="Q72" s="185"/>
    </row>
    <row r="73" spans="1:17" ht="15.75" thickBot="1" x14ac:dyDescent="0.3">
      <c r="A73" s="155"/>
      <c r="B73" s="156"/>
      <c r="C73" s="293"/>
      <c r="D73" s="269"/>
      <c r="E73" s="258"/>
      <c r="F73" s="271">
        <f t="shared" si="6"/>
        <v>0</v>
      </c>
      <c r="G73" s="256"/>
      <c r="H73" s="263"/>
      <c r="I73" s="325"/>
      <c r="J73" s="157"/>
      <c r="K73" s="256"/>
      <c r="L73" s="276">
        <f t="shared" si="2"/>
        <v>0</v>
      </c>
      <c r="M73" s="255"/>
      <c r="N73" s="202">
        <f t="shared" si="3"/>
        <v>0</v>
      </c>
      <c r="O73" s="179">
        <f t="shared" si="4"/>
        <v>0</v>
      </c>
      <c r="P73" s="180">
        <f t="shared" si="5"/>
        <v>0</v>
      </c>
      <c r="Q73" s="186"/>
    </row>
    <row r="74" spans="1:17" ht="16.5" thickBot="1" x14ac:dyDescent="0.3">
      <c r="A74" s="158"/>
      <c r="B74" s="158"/>
      <c r="C74" s="159"/>
      <c r="D74" s="159" t="s">
        <v>2</v>
      </c>
      <c r="E74" s="278">
        <f>SUM(E13:E73)</f>
        <v>0</v>
      </c>
      <c r="F74" s="278">
        <f>SUM(F13:F73)</f>
        <v>0</v>
      </c>
      <c r="M74" s="159" t="s">
        <v>2</v>
      </c>
      <c r="N74" s="247">
        <f t="shared" ref="N74:P74" si="7">SUM(N13:N73)</f>
        <v>0</v>
      </c>
      <c r="O74" s="247">
        <f t="shared" si="7"/>
        <v>0</v>
      </c>
      <c r="P74" s="247">
        <f t="shared" si="7"/>
        <v>0</v>
      </c>
      <c r="Q74" s="158"/>
    </row>
    <row r="75" spans="1:17" ht="10.5" customHeight="1" x14ac:dyDescent="0.25">
      <c r="B75" s="187"/>
    </row>
    <row r="76" spans="1:17" s="284" customFormat="1" ht="32.25" customHeight="1" x14ac:dyDescent="0.25">
      <c r="A76" s="424" t="s">
        <v>169</v>
      </c>
      <c r="B76" s="424"/>
      <c r="C76" s="424"/>
      <c r="D76" s="424"/>
      <c r="E76" s="424"/>
      <c r="F76" s="424"/>
      <c r="G76" s="424"/>
      <c r="H76" s="424"/>
      <c r="I76" s="424"/>
      <c r="J76" s="424"/>
      <c r="K76" s="425"/>
      <c r="L76" s="426"/>
      <c r="M76" s="426"/>
      <c r="N76" s="426"/>
      <c r="O76" s="426"/>
      <c r="P76" s="426"/>
    </row>
    <row r="80" spans="1:17" x14ac:dyDescent="0.25">
      <c r="C80" s="52"/>
      <c r="D80" s="52"/>
      <c r="E80" s="52"/>
    </row>
    <row r="81" spans="3:5" x14ac:dyDescent="0.25">
      <c r="C81" s="52"/>
      <c r="D81" s="52"/>
      <c r="E81" s="52"/>
    </row>
    <row r="82" spans="3:5" x14ac:dyDescent="0.25">
      <c r="C82" s="52"/>
      <c r="D82" s="52"/>
      <c r="E82" s="52"/>
    </row>
    <row r="83" spans="3:5" x14ac:dyDescent="0.25">
      <c r="C83" s="52"/>
      <c r="D83" s="52"/>
      <c r="E83" s="52"/>
    </row>
  </sheetData>
  <sheetProtection algorithmName="SHA-512" hashValue="a4V3KLYrKw52V5TKha/F5Dvah+qZ6w60kOBqqNp0b02jb/nJa+fil88rj8yDCIJ3eC7o87MWla9QvIaGkR1ifw==" saltValue="rx/66iGPtFoltAbZjA55Qg==" spinCount="100000" sheet="1" formatCells="0" formatColumns="0" formatRows="0" insertColumns="0" insertRows="0" deleteColumns="0" deleteRows="0" sort="0" autoFilter="0"/>
  <mergeCells count="8">
    <mergeCell ref="A76:P76"/>
    <mergeCell ref="Q11:Q12"/>
    <mergeCell ref="A2:I2"/>
    <mergeCell ref="D11:D12"/>
    <mergeCell ref="A4:J4"/>
    <mergeCell ref="H10:K10"/>
    <mergeCell ref="N10:P10"/>
    <mergeCell ref="E11:E12"/>
  </mergeCells>
  <conditionalFormatting sqref="F13:F73">
    <cfRule type="expression" dxfId="0" priority="1">
      <formula>$E13&gt;$F13</formula>
    </cfRule>
  </conditionalFormatting>
  <dataValidations count="7">
    <dataValidation type="list" allowBlank="1" showInputMessage="1" showErrorMessage="1" sqref="M13:M73">
      <formula1>"Projektentw., Produktion, Vertrieb"</formula1>
    </dataValidation>
    <dataValidation type="list" allowBlank="1" showInputMessage="1" showErrorMessage="1" sqref="G13:G73">
      <mc:AlternateContent xmlns:x12ac="http://schemas.microsoft.com/office/spreadsheetml/2011/1/ac" xmlns:mc="http://schemas.openxmlformats.org/markup-compatibility/2006">
        <mc:Choice Requires="x12ac">
          <x12ac:list>"7,94"," 11,01"," 14,62"</x12ac:list>
        </mc:Choice>
        <mc:Fallback>
          <formula1>"7,94, 11,01, 14,62"</formula1>
        </mc:Fallback>
      </mc:AlternateContent>
    </dataValidation>
    <dataValidation type="list" allowBlank="1" showInputMessage="1" showErrorMessage="1" sqref="J13:J73">
      <mc:AlternateContent xmlns:x12ac="http://schemas.microsoft.com/office/spreadsheetml/2011/1/ac" xmlns:mc="http://schemas.openxmlformats.org/markup-compatibility/2006">
        <mc:Choice Requires="x12ac">
          <x12ac:list>0," 1,82"," 2,56"," 3,40"</x12ac:list>
        </mc:Choice>
        <mc:Fallback>
          <formula1>"0, 1,82, 2,56, 3,40"</formula1>
        </mc:Fallback>
      </mc:AlternateContent>
    </dataValidation>
    <dataValidation type="list" allowBlank="1" showInputMessage="1" showErrorMessage="1" sqref="K13:K73">
      <mc:AlternateContent xmlns:x12ac="http://schemas.microsoft.com/office/spreadsheetml/2011/1/ac" xmlns:mc="http://schemas.openxmlformats.org/markup-compatibility/2006">
        <mc:Choice Requires="x12ac">
          <x12ac:list>0," 0,30"," 0,40"," 0,54"</x12ac:list>
        </mc:Choice>
        <mc:Fallback>
          <formula1>"0, 0,30, 0,40, 0,54"</formula1>
        </mc:Fallback>
      </mc:AlternateContent>
    </dataValidation>
    <dataValidation type="list" allowBlank="1" showInputMessage="1" showErrorMessage="1" sqref="D13:D73">
      <formula1>$AA$4:$AA$7</formula1>
    </dataValidation>
    <dataValidation type="list" allowBlank="1" showInputMessage="1" showErrorMessage="1" sqref="H13:H73">
      <mc:AlternateContent xmlns:x12ac="http://schemas.microsoft.com/office/spreadsheetml/2011/1/ac" xmlns:mc="http://schemas.openxmlformats.org/markup-compatibility/2006">
        <mc:Choice Requires="x12ac">
          <x12ac:list>0," 1,44"," 2,00"," 2,64"</x12ac:list>
        </mc:Choice>
        <mc:Fallback>
          <formula1>"0, 1,44, 2,00, 2,64"</formula1>
        </mc:Fallback>
      </mc:AlternateContent>
    </dataValidation>
    <dataValidation type="list" allowBlank="1" showInputMessage="1" showErrorMessage="1" sqref="I13:I73">
      <mc:AlternateContent xmlns:x12ac="http://schemas.microsoft.com/office/spreadsheetml/2011/1/ac" xmlns:mc="http://schemas.openxmlformats.org/markup-compatibility/2006">
        <mc:Choice Requires="x12ac">
          <x12ac:list>0," 0,24"," 0,32"," 0,42"</x12ac:list>
        </mc:Choice>
        <mc:Fallback>
          <formula1>"0, 0,24, 0,32, 0,42"</formula1>
        </mc:Fallback>
      </mc:AlternateContent>
    </dataValidation>
  </dataValidations>
  <pageMargins left="0.70866141732283472" right="0.70866141732283472" top="0.78740157480314965" bottom="0.78740157480314965" header="0.31496062992125984" footer="0.31496062992125984"/>
  <pageSetup paperSize="9" scale="85" fitToHeight="3" orientation="landscape" r:id="rId1"/>
  <headerFooter>
    <oddFooter>&amp;C&amp;A&amp;RStand: 13.07.2020</oddFooter>
  </headerFooter>
  <ignoredErrors>
    <ignoredError sqref="AB5" formula="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83"/>
  <sheetViews>
    <sheetView topLeftCell="A4" zoomScale="115" zoomScaleNormal="115" workbookViewId="0">
      <selection activeCell="L73" sqref="L73"/>
    </sheetView>
  </sheetViews>
  <sheetFormatPr baseColWidth="10" defaultRowHeight="14.25" x14ac:dyDescent="0.2"/>
  <cols>
    <col min="1" max="1" width="3.7109375" style="49" customWidth="1"/>
    <col min="2" max="2" width="24.42578125" style="49" customWidth="1"/>
    <col min="3" max="3" width="9" style="49" customWidth="1"/>
    <col min="4" max="4" width="8.5703125" style="49" customWidth="1"/>
    <col min="5" max="5" width="9.85546875" style="49" customWidth="1"/>
    <col min="6" max="6" width="10.28515625" style="49" customWidth="1"/>
    <col min="7" max="7" width="9.42578125" style="49" customWidth="1"/>
    <col min="8" max="8" width="8.5703125" style="49" customWidth="1"/>
    <col min="9" max="9" width="10" style="49" customWidth="1"/>
    <col min="10" max="12" width="11.85546875" style="49" customWidth="1"/>
    <col min="13" max="13" width="8.5703125" style="49" customWidth="1"/>
    <col min="14" max="16384" width="11.42578125" style="49"/>
  </cols>
  <sheetData>
    <row r="1" spans="1:16" s="250" customFormat="1" ht="15" x14ac:dyDescent="0.25">
      <c r="A1" s="398" t="s">
        <v>113</v>
      </c>
      <c r="B1" s="399"/>
      <c r="C1" s="400"/>
      <c r="D1" s="401"/>
      <c r="E1" s="401"/>
      <c r="F1" s="401"/>
      <c r="G1" s="401"/>
      <c r="H1" s="401"/>
      <c r="I1" s="401"/>
      <c r="J1" s="401"/>
      <c r="K1" s="401"/>
    </row>
    <row r="2" spans="1:16" ht="22.5" customHeight="1" x14ac:dyDescent="0.2">
      <c r="A2" s="422" t="s">
        <v>47</v>
      </c>
      <c r="B2" s="422"/>
      <c r="C2" s="422"/>
      <c r="D2" s="422"/>
      <c r="E2" s="422"/>
      <c r="F2" s="422"/>
      <c r="G2" s="422"/>
      <c r="H2" s="422"/>
      <c r="I2" s="422"/>
      <c r="J2" s="422"/>
      <c r="K2" s="422"/>
      <c r="L2" s="40"/>
      <c r="M2" s="40"/>
      <c r="N2" s="40"/>
    </row>
    <row r="3" spans="1:16" s="26" customFormat="1" ht="15.75" x14ac:dyDescent="0.25">
      <c r="A3" s="1"/>
      <c r="B3" s="161"/>
      <c r="C3" s="161"/>
      <c r="D3" s="162"/>
      <c r="E3" s="163"/>
      <c r="F3" s="163"/>
      <c r="G3" s="163"/>
      <c r="H3" s="2"/>
      <c r="I3" s="2"/>
      <c r="J3" s="8" t="s">
        <v>44</v>
      </c>
      <c r="K3" s="9"/>
      <c r="L3" s="9"/>
      <c r="M3" s="40"/>
      <c r="N3" s="18"/>
    </row>
    <row r="4" spans="1:16" ht="15.75" x14ac:dyDescent="0.2">
      <c r="A4" s="423" t="s">
        <v>21</v>
      </c>
      <c r="B4" s="423"/>
      <c r="C4" s="423"/>
      <c r="D4" s="423"/>
      <c r="E4" s="423"/>
      <c r="F4" s="423"/>
      <c r="G4" s="423"/>
      <c r="H4" s="423"/>
      <c r="I4" s="423"/>
      <c r="J4" s="423"/>
      <c r="K4" s="423"/>
      <c r="L4" s="40"/>
      <c r="M4" s="40"/>
      <c r="N4" s="40"/>
    </row>
    <row r="5" spans="1:16" s="26" customFormat="1" ht="15.75" x14ac:dyDescent="0.25">
      <c r="A5" s="1"/>
      <c r="B5" s="161"/>
      <c r="C5" s="161"/>
      <c r="D5" s="162"/>
      <c r="E5" s="163"/>
      <c r="F5" s="163"/>
      <c r="G5" s="163"/>
      <c r="H5" s="2"/>
      <c r="I5" s="2"/>
      <c r="J5" s="2"/>
      <c r="K5" s="18"/>
      <c r="L5" s="40"/>
      <c r="M5" s="40"/>
      <c r="N5" s="18"/>
    </row>
    <row r="6" spans="1:16" s="26" customFormat="1" ht="15.75" x14ac:dyDescent="0.25">
      <c r="A6" s="6" t="s">
        <v>4</v>
      </c>
      <c r="B6" s="161"/>
      <c r="C6" s="18"/>
      <c r="D6" s="191">
        <f>Gesamtübersicht!B6</f>
        <v>0</v>
      </c>
      <c r="E6" s="230"/>
      <c r="F6" s="231"/>
      <c r="G6" s="40"/>
      <c r="H6" s="4"/>
      <c r="I6" s="4"/>
      <c r="J6" s="7" t="s">
        <v>10</v>
      </c>
      <c r="K6" s="36">
        <f>Gesamtübersicht!$C$2</f>
        <v>0</v>
      </c>
      <c r="L6" s="40"/>
      <c r="M6" s="40"/>
      <c r="N6" s="18"/>
    </row>
    <row r="7" spans="1:16" s="26" customFormat="1" ht="15.75" x14ac:dyDescent="0.25">
      <c r="A7" s="6" t="s">
        <v>5</v>
      </c>
      <c r="B7" s="161"/>
      <c r="C7" s="18"/>
      <c r="D7" s="191">
        <f>Gesamtübersicht!B7</f>
        <v>0</v>
      </c>
      <c r="E7" s="230"/>
      <c r="F7" s="231"/>
      <c r="G7" s="40"/>
      <c r="H7" s="5"/>
      <c r="I7" s="5"/>
      <c r="J7" s="5"/>
      <c r="K7" s="3"/>
      <c r="L7" s="40"/>
      <c r="M7" s="40"/>
      <c r="N7" s="18"/>
    </row>
    <row r="8" spans="1:16" s="26" customFormat="1" ht="16.5" thickBot="1" x14ac:dyDescent="0.3">
      <c r="A8" s="6" t="s">
        <v>6</v>
      </c>
      <c r="B8" s="161"/>
      <c r="C8" s="18"/>
      <c r="D8" s="191">
        <f>Gesamtübersicht!B8</f>
        <v>0</v>
      </c>
      <c r="E8" s="230"/>
      <c r="F8" s="231"/>
      <c r="G8" s="40"/>
      <c r="H8" s="4"/>
      <c r="I8" s="4"/>
      <c r="J8" s="4"/>
      <c r="K8" s="164"/>
      <c r="L8" s="40"/>
      <c r="M8" s="40"/>
      <c r="N8" s="18"/>
    </row>
    <row r="9" spans="1:16" s="26" customFormat="1" ht="16.5" thickBot="1" x14ac:dyDescent="0.3">
      <c r="A9" s="1"/>
      <c r="B9" s="161"/>
      <c r="C9" s="161"/>
      <c r="D9" s="162"/>
      <c r="E9" s="163"/>
      <c r="F9" s="163"/>
      <c r="G9" s="163"/>
      <c r="H9" s="2"/>
      <c r="I9" s="2"/>
      <c r="J9" s="437" t="s">
        <v>34</v>
      </c>
      <c r="K9" s="443"/>
      <c r="L9" s="444"/>
      <c r="M9" s="18"/>
      <c r="N9" s="40"/>
      <c r="O9" s="49"/>
      <c r="P9" s="49"/>
    </row>
    <row r="10" spans="1:16" s="286" customFormat="1" ht="66" customHeight="1" x14ac:dyDescent="0.2">
      <c r="A10" s="168" t="s">
        <v>1</v>
      </c>
      <c r="B10" s="169" t="s">
        <v>85</v>
      </c>
      <c r="C10" s="357" t="s">
        <v>87</v>
      </c>
      <c r="D10" s="169" t="s">
        <v>61</v>
      </c>
      <c r="E10" s="169" t="s">
        <v>9</v>
      </c>
      <c r="F10" s="169" t="s">
        <v>65</v>
      </c>
      <c r="G10" s="169" t="s">
        <v>137</v>
      </c>
      <c r="H10" s="169" t="s">
        <v>32</v>
      </c>
      <c r="I10" s="197" t="s">
        <v>33</v>
      </c>
      <c r="J10" s="168" t="s">
        <v>134</v>
      </c>
      <c r="K10" s="169" t="s">
        <v>134</v>
      </c>
      <c r="L10" s="170" t="s">
        <v>134</v>
      </c>
      <c r="M10" s="197" t="s">
        <v>58</v>
      </c>
      <c r="N10" s="420" t="s">
        <v>8</v>
      </c>
    </row>
    <row r="11" spans="1:16" s="284" customFormat="1" ht="15.75" customHeight="1" thickBot="1" x14ac:dyDescent="0.25">
      <c r="A11" s="171"/>
      <c r="B11" s="198"/>
      <c r="C11" s="198"/>
      <c r="D11" s="198"/>
      <c r="E11" s="198"/>
      <c r="F11" s="199" t="s">
        <v>62</v>
      </c>
      <c r="G11" s="199" t="s">
        <v>60</v>
      </c>
      <c r="H11" s="199" t="s">
        <v>60</v>
      </c>
      <c r="I11" s="232"/>
      <c r="J11" s="171" t="s">
        <v>30</v>
      </c>
      <c r="K11" s="198" t="s">
        <v>23</v>
      </c>
      <c r="L11" s="173" t="s">
        <v>24</v>
      </c>
      <c r="M11" s="232"/>
      <c r="N11" s="421"/>
    </row>
    <row r="12" spans="1:16" s="284" customFormat="1" x14ac:dyDescent="0.2">
      <c r="A12" s="203"/>
      <c r="B12" s="204"/>
      <c r="C12" s="326"/>
      <c r="D12" s="326"/>
      <c r="E12" s="327"/>
      <c r="F12" s="205"/>
      <c r="G12" s="206"/>
      <c r="H12" s="207"/>
      <c r="I12" s="208"/>
      <c r="J12" s="174">
        <f>IF(I12="Projektentw.",($F12-($F12*$H12))+(($F12-($F12*$H12))*$G12),0)</f>
        <v>0</v>
      </c>
      <c r="K12" s="175">
        <f>IF(I12="Produktion",($F12-($F12*$H12))+(($F12-($F12*$H12))*$G12),0)</f>
        <v>0</v>
      </c>
      <c r="L12" s="176">
        <f>IF(I12="Vertrieb",($F12-($F12*$H12))+(($F12-($F12*$H12))*$G12),0)</f>
        <v>0</v>
      </c>
      <c r="M12" s="209"/>
      <c r="N12" s="184"/>
    </row>
    <row r="13" spans="1:16" s="284" customFormat="1" x14ac:dyDescent="0.2">
      <c r="A13" s="210"/>
      <c r="B13" s="211"/>
      <c r="C13" s="328"/>
      <c r="D13" s="328"/>
      <c r="E13" s="211"/>
      <c r="F13" s="212"/>
      <c r="G13" s="213"/>
      <c r="H13" s="214"/>
      <c r="I13" s="215"/>
      <c r="J13" s="177">
        <f t="shared" ref="J13:J72" si="0">IF(I13="Projektentw.",($F13-($F13*$H13))+(($F13-($F13*$H13))*$G13),0)</f>
        <v>0</v>
      </c>
      <c r="K13" s="124">
        <f t="shared" ref="K13:K72" si="1">IF(I13="Produktion",($F13-($F13*$H13))+(($F13-($F13*$H13))*$G13),0)</f>
        <v>0</v>
      </c>
      <c r="L13" s="178">
        <f t="shared" ref="L13:L72" si="2">IF(I13="Vertrieb",($F13-($F13*$H13))+(($F13-($F13*$H13))*$G13),0)</f>
        <v>0</v>
      </c>
      <c r="M13" s="216"/>
      <c r="N13" s="185"/>
    </row>
    <row r="14" spans="1:16" s="284" customFormat="1" x14ac:dyDescent="0.2">
      <c r="A14" s="351"/>
      <c r="B14" s="329"/>
      <c r="C14" s="330"/>
      <c r="D14" s="330"/>
      <c r="E14" s="329"/>
      <c r="F14" s="331"/>
      <c r="G14" s="332"/>
      <c r="H14" s="333"/>
      <c r="I14" s="334"/>
      <c r="J14" s="335">
        <f t="shared" si="0"/>
        <v>0</v>
      </c>
      <c r="K14" s="129">
        <f t="shared" si="1"/>
        <v>0</v>
      </c>
      <c r="L14" s="336">
        <f t="shared" si="2"/>
        <v>0</v>
      </c>
      <c r="M14" s="337"/>
      <c r="N14" s="338"/>
    </row>
    <row r="15" spans="1:16" s="284" customFormat="1" x14ac:dyDescent="0.2">
      <c r="A15" s="352"/>
      <c r="B15" s="339"/>
      <c r="C15" s="340"/>
      <c r="D15" s="340"/>
      <c r="E15" s="339"/>
      <c r="F15" s="341"/>
      <c r="G15" s="342"/>
      <c r="H15" s="343"/>
      <c r="I15" s="344"/>
      <c r="J15" s="177">
        <f t="shared" si="0"/>
        <v>0</v>
      </c>
      <c r="K15" s="124">
        <f t="shared" si="1"/>
        <v>0</v>
      </c>
      <c r="L15" s="178">
        <f t="shared" si="2"/>
        <v>0</v>
      </c>
      <c r="M15" s="216"/>
      <c r="N15" s="185"/>
    </row>
    <row r="16" spans="1:16" s="284" customFormat="1" x14ac:dyDescent="0.2">
      <c r="A16" s="352"/>
      <c r="B16" s="339"/>
      <c r="C16" s="340"/>
      <c r="D16" s="340"/>
      <c r="E16" s="339"/>
      <c r="F16" s="341"/>
      <c r="G16" s="342"/>
      <c r="H16" s="343"/>
      <c r="I16" s="344"/>
      <c r="J16" s="177">
        <f t="shared" si="0"/>
        <v>0</v>
      </c>
      <c r="K16" s="124">
        <f t="shared" si="1"/>
        <v>0</v>
      </c>
      <c r="L16" s="178">
        <f t="shared" si="2"/>
        <v>0</v>
      </c>
      <c r="M16" s="216"/>
      <c r="N16" s="185"/>
    </row>
    <row r="17" spans="1:14" s="284" customFormat="1" x14ac:dyDescent="0.2">
      <c r="A17" s="352"/>
      <c r="B17" s="339"/>
      <c r="C17" s="340"/>
      <c r="D17" s="340"/>
      <c r="E17" s="339"/>
      <c r="F17" s="341"/>
      <c r="G17" s="342"/>
      <c r="H17" s="343"/>
      <c r="I17" s="344"/>
      <c r="J17" s="177">
        <f t="shared" si="0"/>
        <v>0</v>
      </c>
      <c r="K17" s="124">
        <f t="shared" si="1"/>
        <v>0</v>
      </c>
      <c r="L17" s="178">
        <f t="shared" si="2"/>
        <v>0</v>
      </c>
      <c r="M17" s="216"/>
      <c r="N17" s="185"/>
    </row>
    <row r="18" spans="1:14" s="284" customFormat="1" x14ac:dyDescent="0.2">
      <c r="A18" s="352"/>
      <c r="B18" s="339"/>
      <c r="C18" s="340"/>
      <c r="D18" s="340"/>
      <c r="E18" s="339"/>
      <c r="F18" s="341"/>
      <c r="G18" s="342"/>
      <c r="H18" s="343"/>
      <c r="I18" s="344"/>
      <c r="J18" s="177">
        <f t="shared" si="0"/>
        <v>0</v>
      </c>
      <c r="K18" s="124">
        <f t="shared" si="1"/>
        <v>0</v>
      </c>
      <c r="L18" s="178">
        <f t="shared" si="2"/>
        <v>0</v>
      </c>
      <c r="M18" s="216"/>
      <c r="N18" s="185"/>
    </row>
    <row r="19" spans="1:14" s="284" customFormat="1" x14ac:dyDescent="0.2">
      <c r="A19" s="352"/>
      <c r="B19" s="339"/>
      <c r="C19" s="340"/>
      <c r="D19" s="340"/>
      <c r="E19" s="339"/>
      <c r="F19" s="341"/>
      <c r="G19" s="342"/>
      <c r="H19" s="343"/>
      <c r="I19" s="344"/>
      <c r="J19" s="177">
        <f t="shared" si="0"/>
        <v>0</v>
      </c>
      <c r="K19" s="124">
        <f t="shared" si="1"/>
        <v>0</v>
      </c>
      <c r="L19" s="178">
        <f t="shared" si="2"/>
        <v>0</v>
      </c>
      <c r="M19" s="216"/>
      <c r="N19" s="185"/>
    </row>
    <row r="20" spans="1:14" s="284" customFormat="1" x14ac:dyDescent="0.2">
      <c r="A20" s="210"/>
      <c r="B20" s="211"/>
      <c r="C20" s="328"/>
      <c r="D20" s="328"/>
      <c r="E20" s="211"/>
      <c r="F20" s="212"/>
      <c r="G20" s="213"/>
      <c r="H20" s="214"/>
      <c r="I20" s="215"/>
      <c r="J20" s="177">
        <f t="shared" si="0"/>
        <v>0</v>
      </c>
      <c r="K20" s="124">
        <f t="shared" si="1"/>
        <v>0</v>
      </c>
      <c r="L20" s="178">
        <f t="shared" si="2"/>
        <v>0</v>
      </c>
      <c r="M20" s="216"/>
      <c r="N20" s="345"/>
    </row>
    <row r="21" spans="1:14" s="284" customFormat="1" x14ac:dyDescent="0.2">
      <c r="A21" s="352"/>
      <c r="B21" s="339"/>
      <c r="C21" s="346"/>
      <c r="D21" s="340"/>
      <c r="E21" s="339"/>
      <c r="F21" s="341"/>
      <c r="G21" s="342"/>
      <c r="H21" s="343"/>
      <c r="I21" s="344"/>
      <c r="J21" s="347">
        <f t="shared" si="0"/>
        <v>0</v>
      </c>
      <c r="K21" s="124">
        <f t="shared" si="1"/>
        <v>0</v>
      </c>
      <c r="L21" s="178">
        <f t="shared" si="2"/>
        <v>0</v>
      </c>
      <c r="M21" s="216"/>
      <c r="N21" s="185"/>
    </row>
    <row r="22" spans="1:14" s="284" customFormat="1" x14ac:dyDescent="0.2">
      <c r="A22" s="352"/>
      <c r="B22" s="339"/>
      <c r="C22" s="340"/>
      <c r="D22" s="340"/>
      <c r="E22" s="339"/>
      <c r="F22" s="341"/>
      <c r="G22" s="342"/>
      <c r="H22" s="343"/>
      <c r="I22" s="344"/>
      <c r="J22" s="177">
        <f t="shared" si="0"/>
        <v>0</v>
      </c>
      <c r="K22" s="124">
        <f t="shared" si="1"/>
        <v>0</v>
      </c>
      <c r="L22" s="178">
        <f t="shared" si="2"/>
        <v>0</v>
      </c>
      <c r="M22" s="216"/>
      <c r="N22" s="185"/>
    </row>
    <row r="23" spans="1:14" s="284" customFormat="1" x14ac:dyDescent="0.2">
      <c r="A23" s="352"/>
      <c r="B23" s="339"/>
      <c r="C23" s="340"/>
      <c r="D23" s="340"/>
      <c r="E23" s="339"/>
      <c r="F23" s="341"/>
      <c r="G23" s="342"/>
      <c r="H23" s="343"/>
      <c r="I23" s="344"/>
      <c r="J23" s="177">
        <f t="shared" si="0"/>
        <v>0</v>
      </c>
      <c r="K23" s="124">
        <f t="shared" si="1"/>
        <v>0</v>
      </c>
      <c r="L23" s="178">
        <f t="shared" si="2"/>
        <v>0</v>
      </c>
      <c r="M23" s="216"/>
      <c r="N23" s="185"/>
    </row>
    <row r="24" spans="1:14" s="284" customFormat="1" x14ac:dyDescent="0.2">
      <c r="A24" s="210"/>
      <c r="B24" s="211"/>
      <c r="C24" s="328"/>
      <c r="D24" s="328"/>
      <c r="E24" s="211"/>
      <c r="F24" s="212"/>
      <c r="G24" s="213"/>
      <c r="H24" s="214"/>
      <c r="I24" s="215"/>
      <c r="J24" s="177">
        <f t="shared" si="0"/>
        <v>0</v>
      </c>
      <c r="K24" s="124">
        <f t="shared" si="1"/>
        <v>0</v>
      </c>
      <c r="L24" s="178">
        <f t="shared" si="2"/>
        <v>0</v>
      </c>
      <c r="M24" s="216"/>
      <c r="N24" s="185"/>
    </row>
    <row r="25" spans="1:14" s="284" customFormat="1" x14ac:dyDescent="0.2">
      <c r="A25" s="210"/>
      <c r="B25" s="211"/>
      <c r="C25" s="328"/>
      <c r="D25" s="328"/>
      <c r="E25" s="211"/>
      <c r="F25" s="212"/>
      <c r="G25" s="213"/>
      <c r="H25" s="214"/>
      <c r="I25" s="215"/>
      <c r="J25" s="177">
        <f t="shared" si="0"/>
        <v>0</v>
      </c>
      <c r="K25" s="124">
        <f t="shared" si="1"/>
        <v>0</v>
      </c>
      <c r="L25" s="178">
        <f t="shared" si="2"/>
        <v>0</v>
      </c>
      <c r="M25" s="216"/>
      <c r="N25" s="185"/>
    </row>
    <row r="26" spans="1:14" s="284" customFormat="1" x14ac:dyDescent="0.2">
      <c r="A26" s="210"/>
      <c r="B26" s="211"/>
      <c r="C26" s="328"/>
      <c r="D26" s="328"/>
      <c r="E26" s="211"/>
      <c r="F26" s="212"/>
      <c r="G26" s="213"/>
      <c r="H26" s="214"/>
      <c r="I26" s="215"/>
      <c r="J26" s="177">
        <f t="shared" si="0"/>
        <v>0</v>
      </c>
      <c r="K26" s="124">
        <f t="shared" si="1"/>
        <v>0</v>
      </c>
      <c r="L26" s="178">
        <f t="shared" si="2"/>
        <v>0</v>
      </c>
      <c r="M26" s="216"/>
      <c r="N26" s="185"/>
    </row>
    <row r="27" spans="1:14" s="284" customFormat="1" x14ac:dyDescent="0.2">
      <c r="A27" s="210"/>
      <c r="B27" s="211"/>
      <c r="C27" s="328"/>
      <c r="D27" s="328"/>
      <c r="E27" s="211"/>
      <c r="F27" s="212"/>
      <c r="G27" s="213"/>
      <c r="H27" s="214"/>
      <c r="I27" s="215"/>
      <c r="J27" s="177">
        <f t="shared" si="0"/>
        <v>0</v>
      </c>
      <c r="K27" s="124">
        <f t="shared" si="1"/>
        <v>0</v>
      </c>
      <c r="L27" s="178">
        <f t="shared" si="2"/>
        <v>0</v>
      </c>
      <c r="M27" s="216"/>
      <c r="N27" s="185"/>
    </row>
    <row r="28" spans="1:14" s="284" customFormat="1" hidden="1" x14ac:dyDescent="0.2">
      <c r="A28" s="210"/>
      <c r="B28" s="211"/>
      <c r="C28" s="328"/>
      <c r="D28" s="328"/>
      <c r="E28" s="211"/>
      <c r="F28" s="212"/>
      <c r="G28" s="213"/>
      <c r="H28" s="214"/>
      <c r="I28" s="215"/>
      <c r="J28" s="177">
        <f t="shared" si="0"/>
        <v>0</v>
      </c>
      <c r="K28" s="124">
        <f t="shared" si="1"/>
        <v>0</v>
      </c>
      <c r="L28" s="178">
        <f t="shared" si="2"/>
        <v>0</v>
      </c>
      <c r="M28" s="216"/>
      <c r="N28" s="185"/>
    </row>
    <row r="29" spans="1:14" s="284" customFormat="1" hidden="1" x14ac:dyDescent="0.2">
      <c r="A29" s="210"/>
      <c r="B29" s="211"/>
      <c r="C29" s="328"/>
      <c r="D29" s="328"/>
      <c r="E29" s="211"/>
      <c r="F29" s="212"/>
      <c r="G29" s="213"/>
      <c r="H29" s="214"/>
      <c r="I29" s="215"/>
      <c r="J29" s="177">
        <f t="shared" si="0"/>
        <v>0</v>
      </c>
      <c r="K29" s="124">
        <f t="shared" si="1"/>
        <v>0</v>
      </c>
      <c r="L29" s="178">
        <f t="shared" si="2"/>
        <v>0</v>
      </c>
      <c r="M29" s="216"/>
      <c r="N29" s="185"/>
    </row>
    <row r="30" spans="1:14" s="284" customFormat="1" hidden="1" x14ac:dyDescent="0.2">
      <c r="A30" s="210"/>
      <c r="B30" s="211"/>
      <c r="C30" s="328"/>
      <c r="D30" s="328"/>
      <c r="E30" s="211"/>
      <c r="F30" s="212"/>
      <c r="G30" s="213"/>
      <c r="H30" s="214"/>
      <c r="I30" s="215"/>
      <c r="J30" s="177">
        <f t="shared" si="0"/>
        <v>0</v>
      </c>
      <c r="K30" s="124">
        <f t="shared" si="1"/>
        <v>0</v>
      </c>
      <c r="L30" s="178">
        <f t="shared" si="2"/>
        <v>0</v>
      </c>
      <c r="M30" s="216"/>
      <c r="N30" s="185"/>
    </row>
    <row r="31" spans="1:14" s="284" customFormat="1" hidden="1" x14ac:dyDescent="0.2">
      <c r="A31" s="210"/>
      <c r="B31" s="211"/>
      <c r="C31" s="328"/>
      <c r="D31" s="328"/>
      <c r="E31" s="211"/>
      <c r="F31" s="212"/>
      <c r="G31" s="213"/>
      <c r="H31" s="214"/>
      <c r="I31" s="215"/>
      <c r="J31" s="177">
        <f t="shared" si="0"/>
        <v>0</v>
      </c>
      <c r="K31" s="124">
        <f t="shared" si="1"/>
        <v>0</v>
      </c>
      <c r="L31" s="178">
        <f t="shared" si="2"/>
        <v>0</v>
      </c>
      <c r="M31" s="216"/>
      <c r="N31" s="185"/>
    </row>
    <row r="32" spans="1:14" s="284" customFormat="1" hidden="1" x14ac:dyDescent="0.2">
      <c r="A32" s="210"/>
      <c r="B32" s="211"/>
      <c r="C32" s="328"/>
      <c r="D32" s="328"/>
      <c r="E32" s="211"/>
      <c r="F32" s="212"/>
      <c r="G32" s="213"/>
      <c r="H32" s="214"/>
      <c r="I32" s="215"/>
      <c r="J32" s="177">
        <f t="shared" si="0"/>
        <v>0</v>
      </c>
      <c r="K32" s="124">
        <f t="shared" si="1"/>
        <v>0</v>
      </c>
      <c r="L32" s="178">
        <f t="shared" si="2"/>
        <v>0</v>
      </c>
      <c r="M32" s="216"/>
      <c r="N32" s="185"/>
    </row>
    <row r="33" spans="1:14" s="284" customFormat="1" hidden="1" x14ac:dyDescent="0.2">
      <c r="A33" s="210"/>
      <c r="B33" s="211"/>
      <c r="C33" s="328"/>
      <c r="D33" s="328"/>
      <c r="E33" s="211"/>
      <c r="F33" s="212"/>
      <c r="G33" s="213"/>
      <c r="H33" s="214"/>
      <c r="I33" s="215"/>
      <c r="J33" s="177">
        <f t="shared" si="0"/>
        <v>0</v>
      </c>
      <c r="K33" s="124">
        <f t="shared" si="1"/>
        <v>0</v>
      </c>
      <c r="L33" s="178">
        <f t="shared" si="2"/>
        <v>0</v>
      </c>
      <c r="M33" s="216"/>
      <c r="N33" s="185"/>
    </row>
    <row r="34" spans="1:14" s="284" customFormat="1" hidden="1" x14ac:dyDescent="0.2">
      <c r="A34" s="210"/>
      <c r="B34" s="211"/>
      <c r="C34" s="328"/>
      <c r="D34" s="328"/>
      <c r="E34" s="211"/>
      <c r="F34" s="212"/>
      <c r="G34" s="213"/>
      <c r="H34" s="214"/>
      <c r="I34" s="215"/>
      <c r="J34" s="177">
        <f t="shared" si="0"/>
        <v>0</v>
      </c>
      <c r="K34" s="124">
        <f t="shared" si="1"/>
        <v>0</v>
      </c>
      <c r="L34" s="178">
        <f t="shared" si="2"/>
        <v>0</v>
      </c>
      <c r="M34" s="216"/>
      <c r="N34" s="185"/>
    </row>
    <row r="35" spans="1:14" s="284" customFormat="1" hidden="1" x14ac:dyDescent="0.2">
      <c r="A35" s="210"/>
      <c r="B35" s="211"/>
      <c r="C35" s="328"/>
      <c r="D35" s="328"/>
      <c r="E35" s="211"/>
      <c r="F35" s="212"/>
      <c r="G35" s="213"/>
      <c r="H35" s="214"/>
      <c r="I35" s="215"/>
      <c r="J35" s="177">
        <f t="shared" si="0"/>
        <v>0</v>
      </c>
      <c r="K35" s="124">
        <f t="shared" si="1"/>
        <v>0</v>
      </c>
      <c r="L35" s="178">
        <f t="shared" si="2"/>
        <v>0</v>
      </c>
      <c r="M35" s="216"/>
      <c r="N35" s="185"/>
    </row>
    <row r="36" spans="1:14" s="284" customFormat="1" hidden="1" x14ac:dyDescent="0.2">
      <c r="A36" s="210"/>
      <c r="B36" s="211"/>
      <c r="C36" s="328"/>
      <c r="D36" s="328"/>
      <c r="E36" s="211"/>
      <c r="F36" s="212"/>
      <c r="G36" s="213"/>
      <c r="H36" s="214"/>
      <c r="I36" s="215"/>
      <c r="J36" s="177">
        <f t="shared" si="0"/>
        <v>0</v>
      </c>
      <c r="K36" s="124">
        <f t="shared" si="1"/>
        <v>0</v>
      </c>
      <c r="L36" s="178">
        <f t="shared" si="2"/>
        <v>0</v>
      </c>
      <c r="M36" s="216"/>
      <c r="N36" s="185"/>
    </row>
    <row r="37" spans="1:14" s="284" customFormat="1" hidden="1" x14ac:dyDescent="0.2">
      <c r="A37" s="210"/>
      <c r="B37" s="211"/>
      <c r="C37" s="328"/>
      <c r="D37" s="328"/>
      <c r="E37" s="211"/>
      <c r="F37" s="212"/>
      <c r="G37" s="213"/>
      <c r="H37" s="214"/>
      <c r="I37" s="215"/>
      <c r="J37" s="177">
        <f t="shared" si="0"/>
        <v>0</v>
      </c>
      <c r="K37" s="124">
        <f t="shared" si="1"/>
        <v>0</v>
      </c>
      <c r="L37" s="178">
        <f t="shared" si="2"/>
        <v>0</v>
      </c>
      <c r="M37" s="216"/>
      <c r="N37" s="185"/>
    </row>
    <row r="38" spans="1:14" s="284" customFormat="1" hidden="1" x14ac:dyDescent="0.2">
      <c r="A38" s="210"/>
      <c r="B38" s="211"/>
      <c r="C38" s="328"/>
      <c r="D38" s="328"/>
      <c r="E38" s="211"/>
      <c r="F38" s="212"/>
      <c r="G38" s="213"/>
      <c r="H38" s="214"/>
      <c r="I38" s="215"/>
      <c r="J38" s="177">
        <f t="shared" si="0"/>
        <v>0</v>
      </c>
      <c r="K38" s="124">
        <f t="shared" si="1"/>
        <v>0</v>
      </c>
      <c r="L38" s="178">
        <f t="shared" si="2"/>
        <v>0</v>
      </c>
      <c r="M38" s="216"/>
      <c r="N38" s="185"/>
    </row>
    <row r="39" spans="1:14" s="284" customFormat="1" hidden="1" x14ac:dyDescent="0.2">
      <c r="A39" s="210"/>
      <c r="B39" s="211"/>
      <c r="C39" s="328"/>
      <c r="D39" s="328"/>
      <c r="E39" s="211"/>
      <c r="F39" s="212"/>
      <c r="G39" s="213"/>
      <c r="H39" s="214"/>
      <c r="I39" s="215"/>
      <c r="J39" s="177">
        <f t="shared" si="0"/>
        <v>0</v>
      </c>
      <c r="K39" s="124">
        <f t="shared" si="1"/>
        <v>0</v>
      </c>
      <c r="L39" s="178">
        <f t="shared" si="2"/>
        <v>0</v>
      </c>
      <c r="M39" s="216"/>
      <c r="N39" s="185"/>
    </row>
    <row r="40" spans="1:14" s="284" customFormat="1" hidden="1" x14ac:dyDescent="0.2">
      <c r="A40" s="210"/>
      <c r="B40" s="211"/>
      <c r="C40" s="328"/>
      <c r="D40" s="328"/>
      <c r="E40" s="211"/>
      <c r="F40" s="212"/>
      <c r="G40" s="213"/>
      <c r="H40" s="214"/>
      <c r="I40" s="215"/>
      <c r="J40" s="177">
        <f t="shared" si="0"/>
        <v>0</v>
      </c>
      <c r="K40" s="124">
        <f t="shared" si="1"/>
        <v>0</v>
      </c>
      <c r="L40" s="178">
        <f t="shared" si="2"/>
        <v>0</v>
      </c>
      <c r="M40" s="216"/>
      <c r="N40" s="185"/>
    </row>
    <row r="41" spans="1:14" s="284" customFormat="1" hidden="1" x14ac:dyDescent="0.2">
      <c r="A41" s="210"/>
      <c r="B41" s="211"/>
      <c r="C41" s="328"/>
      <c r="D41" s="328"/>
      <c r="E41" s="211"/>
      <c r="F41" s="212"/>
      <c r="G41" s="213"/>
      <c r="H41" s="214"/>
      <c r="I41" s="215"/>
      <c r="J41" s="177">
        <f t="shared" si="0"/>
        <v>0</v>
      </c>
      <c r="K41" s="124">
        <f t="shared" si="1"/>
        <v>0</v>
      </c>
      <c r="L41" s="178">
        <f t="shared" si="2"/>
        <v>0</v>
      </c>
      <c r="M41" s="216"/>
      <c r="N41" s="185"/>
    </row>
    <row r="42" spans="1:14" s="284" customFormat="1" hidden="1" x14ac:dyDescent="0.2">
      <c r="A42" s="210"/>
      <c r="B42" s="211"/>
      <c r="C42" s="328"/>
      <c r="D42" s="328"/>
      <c r="E42" s="211"/>
      <c r="F42" s="212"/>
      <c r="G42" s="213"/>
      <c r="H42" s="214"/>
      <c r="I42" s="215"/>
      <c r="J42" s="177">
        <f t="shared" si="0"/>
        <v>0</v>
      </c>
      <c r="K42" s="124">
        <f t="shared" si="1"/>
        <v>0</v>
      </c>
      <c r="L42" s="178">
        <f t="shared" si="2"/>
        <v>0</v>
      </c>
      <c r="M42" s="216"/>
      <c r="N42" s="185"/>
    </row>
    <row r="43" spans="1:14" s="284" customFormat="1" hidden="1" x14ac:dyDescent="0.2">
      <c r="A43" s="210"/>
      <c r="B43" s="211"/>
      <c r="C43" s="328"/>
      <c r="D43" s="328"/>
      <c r="E43" s="211"/>
      <c r="F43" s="212"/>
      <c r="G43" s="213"/>
      <c r="H43" s="214"/>
      <c r="I43" s="215"/>
      <c r="J43" s="177">
        <f t="shared" si="0"/>
        <v>0</v>
      </c>
      <c r="K43" s="124">
        <f t="shared" si="1"/>
        <v>0</v>
      </c>
      <c r="L43" s="178">
        <f t="shared" si="2"/>
        <v>0</v>
      </c>
      <c r="M43" s="216"/>
      <c r="N43" s="185"/>
    </row>
    <row r="44" spans="1:14" s="284" customFormat="1" hidden="1" x14ac:dyDescent="0.2">
      <c r="A44" s="210"/>
      <c r="B44" s="211"/>
      <c r="C44" s="328"/>
      <c r="D44" s="328"/>
      <c r="E44" s="211"/>
      <c r="F44" s="212"/>
      <c r="G44" s="213"/>
      <c r="H44" s="214"/>
      <c r="I44" s="215"/>
      <c r="J44" s="177">
        <f t="shared" si="0"/>
        <v>0</v>
      </c>
      <c r="K44" s="124">
        <f t="shared" si="1"/>
        <v>0</v>
      </c>
      <c r="L44" s="178">
        <f t="shared" si="2"/>
        <v>0</v>
      </c>
      <c r="M44" s="216"/>
      <c r="N44" s="185"/>
    </row>
    <row r="45" spans="1:14" s="284" customFormat="1" hidden="1" x14ac:dyDescent="0.2">
      <c r="A45" s="210"/>
      <c r="B45" s="211"/>
      <c r="C45" s="328"/>
      <c r="D45" s="328"/>
      <c r="E45" s="211"/>
      <c r="F45" s="212"/>
      <c r="G45" s="213"/>
      <c r="H45" s="214"/>
      <c r="I45" s="215"/>
      <c r="J45" s="177">
        <f t="shared" si="0"/>
        <v>0</v>
      </c>
      <c r="K45" s="124">
        <f t="shared" si="1"/>
        <v>0</v>
      </c>
      <c r="L45" s="178">
        <f t="shared" si="2"/>
        <v>0</v>
      </c>
      <c r="M45" s="216"/>
      <c r="N45" s="185"/>
    </row>
    <row r="46" spans="1:14" s="284" customFormat="1" hidden="1" x14ac:dyDescent="0.2">
      <c r="A46" s="210"/>
      <c r="B46" s="211"/>
      <c r="C46" s="328"/>
      <c r="D46" s="328"/>
      <c r="E46" s="211"/>
      <c r="F46" s="212"/>
      <c r="G46" s="213"/>
      <c r="H46" s="214"/>
      <c r="I46" s="215"/>
      <c r="J46" s="177">
        <f t="shared" si="0"/>
        <v>0</v>
      </c>
      <c r="K46" s="124">
        <f t="shared" si="1"/>
        <v>0</v>
      </c>
      <c r="L46" s="178">
        <f t="shared" si="2"/>
        <v>0</v>
      </c>
      <c r="M46" s="216"/>
      <c r="N46" s="185"/>
    </row>
    <row r="47" spans="1:14" s="284" customFormat="1" hidden="1" x14ac:dyDescent="0.2">
      <c r="A47" s="210"/>
      <c r="B47" s="211"/>
      <c r="C47" s="328"/>
      <c r="D47" s="328"/>
      <c r="E47" s="211"/>
      <c r="F47" s="212"/>
      <c r="G47" s="213"/>
      <c r="H47" s="214"/>
      <c r="I47" s="215"/>
      <c r="J47" s="177">
        <f t="shared" si="0"/>
        <v>0</v>
      </c>
      <c r="K47" s="124">
        <f t="shared" si="1"/>
        <v>0</v>
      </c>
      <c r="L47" s="178">
        <f t="shared" si="2"/>
        <v>0</v>
      </c>
      <c r="M47" s="216"/>
      <c r="N47" s="185"/>
    </row>
    <row r="48" spans="1:14" s="284" customFormat="1" hidden="1" x14ac:dyDescent="0.2">
      <c r="A48" s="210"/>
      <c r="B48" s="211"/>
      <c r="C48" s="328"/>
      <c r="D48" s="328"/>
      <c r="E48" s="211"/>
      <c r="F48" s="212"/>
      <c r="G48" s="213"/>
      <c r="H48" s="214"/>
      <c r="I48" s="215"/>
      <c r="J48" s="177">
        <f t="shared" si="0"/>
        <v>0</v>
      </c>
      <c r="K48" s="124">
        <f t="shared" si="1"/>
        <v>0</v>
      </c>
      <c r="L48" s="178">
        <f t="shared" si="2"/>
        <v>0</v>
      </c>
      <c r="M48" s="216"/>
      <c r="N48" s="185"/>
    </row>
    <row r="49" spans="1:14" s="284" customFormat="1" hidden="1" x14ac:dyDescent="0.2">
      <c r="A49" s="210"/>
      <c r="B49" s="211"/>
      <c r="C49" s="328"/>
      <c r="D49" s="328"/>
      <c r="E49" s="211"/>
      <c r="F49" s="212"/>
      <c r="G49" s="213"/>
      <c r="H49" s="214"/>
      <c r="I49" s="215"/>
      <c r="J49" s="177">
        <f t="shared" si="0"/>
        <v>0</v>
      </c>
      <c r="K49" s="124">
        <f t="shared" si="1"/>
        <v>0</v>
      </c>
      <c r="L49" s="178">
        <f t="shared" si="2"/>
        <v>0</v>
      </c>
      <c r="M49" s="216"/>
      <c r="N49" s="185"/>
    </row>
    <row r="50" spans="1:14" s="284" customFormat="1" hidden="1" x14ac:dyDescent="0.2">
      <c r="A50" s="210"/>
      <c r="B50" s="211"/>
      <c r="C50" s="328"/>
      <c r="D50" s="328"/>
      <c r="E50" s="211"/>
      <c r="F50" s="212"/>
      <c r="G50" s="213"/>
      <c r="H50" s="214"/>
      <c r="I50" s="215"/>
      <c r="J50" s="177">
        <f t="shared" si="0"/>
        <v>0</v>
      </c>
      <c r="K50" s="124">
        <f t="shared" si="1"/>
        <v>0</v>
      </c>
      <c r="L50" s="178">
        <f t="shared" si="2"/>
        <v>0</v>
      </c>
      <c r="M50" s="216"/>
      <c r="N50" s="185"/>
    </row>
    <row r="51" spans="1:14" s="284" customFormat="1" hidden="1" x14ac:dyDescent="0.2">
      <c r="A51" s="210"/>
      <c r="B51" s="211"/>
      <c r="C51" s="328"/>
      <c r="D51" s="328"/>
      <c r="E51" s="211"/>
      <c r="F51" s="212"/>
      <c r="G51" s="213"/>
      <c r="H51" s="214"/>
      <c r="I51" s="215"/>
      <c r="J51" s="177">
        <f t="shared" si="0"/>
        <v>0</v>
      </c>
      <c r="K51" s="124">
        <f t="shared" si="1"/>
        <v>0</v>
      </c>
      <c r="L51" s="178">
        <f t="shared" si="2"/>
        <v>0</v>
      </c>
      <c r="M51" s="216"/>
      <c r="N51" s="185"/>
    </row>
    <row r="52" spans="1:14" s="284" customFormat="1" hidden="1" x14ac:dyDescent="0.2">
      <c r="A52" s="210"/>
      <c r="B52" s="211"/>
      <c r="C52" s="328"/>
      <c r="D52" s="328"/>
      <c r="E52" s="211"/>
      <c r="F52" s="212"/>
      <c r="G52" s="213"/>
      <c r="H52" s="214"/>
      <c r="I52" s="215"/>
      <c r="J52" s="177">
        <f t="shared" si="0"/>
        <v>0</v>
      </c>
      <c r="K52" s="124">
        <f t="shared" si="1"/>
        <v>0</v>
      </c>
      <c r="L52" s="178">
        <f t="shared" si="2"/>
        <v>0</v>
      </c>
      <c r="M52" s="216"/>
      <c r="N52" s="185"/>
    </row>
    <row r="53" spans="1:14" s="284" customFormat="1" hidden="1" x14ac:dyDescent="0.2">
      <c r="A53" s="210"/>
      <c r="B53" s="211"/>
      <c r="C53" s="328"/>
      <c r="D53" s="328"/>
      <c r="E53" s="211"/>
      <c r="F53" s="212"/>
      <c r="G53" s="213"/>
      <c r="H53" s="214"/>
      <c r="I53" s="215"/>
      <c r="J53" s="177">
        <f t="shared" si="0"/>
        <v>0</v>
      </c>
      <c r="K53" s="124">
        <f t="shared" si="1"/>
        <v>0</v>
      </c>
      <c r="L53" s="178">
        <f t="shared" si="2"/>
        <v>0</v>
      </c>
      <c r="M53" s="216"/>
      <c r="N53" s="185"/>
    </row>
    <row r="54" spans="1:14" s="284" customFormat="1" hidden="1" x14ac:dyDescent="0.2">
      <c r="A54" s="210"/>
      <c r="B54" s="211"/>
      <c r="C54" s="328"/>
      <c r="D54" s="328"/>
      <c r="E54" s="211"/>
      <c r="F54" s="212"/>
      <c r="G54" s="213"/>
      <c r="H54" s="214"/>
      <c r="I54" s="215"/>
      <c r="J54" s="177">
        <f t="shared" si="0"/>
        <v>0</v>
      </c>
      <c r="K54" s="124">
        <f t="shared" si="1"/>
        <v>0</v>
      </c>
      <c r="L54" s="178">
        <f t="shared" si="2"/>
        <v>0</v>
      </c>
      <c r="M54" s="216"/>
      <c r="N54" s="185"/>
    </row>
    <row r="55" spans="1:14" s="284" customFormat="1" hidden="1" x14ac:dyDescent="0.2">
      <c r="A55" s="210"/>
      <c r="B55" s="211"/>
      <c r="C55" s="328"/>
      <c r="D55" s="328"/>
      <c r="E55" s="211"/>
      <c r="F55" s="212"/>
      <c r="G55" s="213"/>
      <c r="H55" s="214"/>
      <c r="I55" s="215"/>
      <c r="J55" s="177">
        <f t="shared" si="0"/>
        <v>0</v>
      </c>
      <c r="K55" s="124">
        <f t="shared" si="1"/>
        <v>0</v>
      </c>
      <c r="L55" s="178">
        <f t="shared" si="2"/>
        <v>0</v>
      </c>
      <c r="M55" s="216"/>
      <c r="N55" s="185"/>
    </row>
    <row r="56" spans="1:14" s="284" customFormat="1" hidden="1" x14ac:dyDescent="0.2">
      <c r="A56" s="210"/>
      <c r="B56" s="211"/>
      <c r="C56" s="328"/>
      <c r="D56" s="328"/>
      <c r="E56" s="211"/>
      <c r="F56" s="212"/>
      <c r="G56" s="213"/>
      <c r="H56" s="214"/>
      <c r="I56" s="215"/>
      <c r="J56" s="177">
        <f t="shared" si="0"/>
        <v>0</v>
      </c>
      <c r="K56" s="124">
        <f t="shared" si="1"/>
        <v>0</v>
      </c>
      <c r="L56" s="178">
        <f t="shared" si="2"/>
        <v>0</v>
      </c>
      <c r="M56" s="216"/>
      <c r="N56" s="185"/>
    </row>
    <row r="57" spans="1:14" s="284" customFormat="1" hidden="1" x14ac:dyDescent="0.2">
      <c r="A57" s="210"/>
      <c r="B57" s="211"/>
      <c r="C57" s="328"/>
      <c r="D57" s="328"/>
      <c r="E57" s="211"/>
      <c r="F57" s="212"/>
      <c r="G57" s="213"/>
      <c r="H57" s="214"/>
      <c r="I57" s="215"/>
      <c r="J57" s="177">
        <f t="shared" si="0"/>
        <v>0</v>
      </c>
      <c r="K57" s="124">
        <f t="shared" si="1"/>
        <v>0</v>
      </c>
      <c r="L57" s="178">
        <f t="shared" si="2"/>
        <v>0</v>
      </c>
      <c r="M57" s="216"/>
      <c r="N57" s="185"/>
    </row>
    <row r="58" spans="1:14" s="284" customFormat="1" hidden="1" x14ac:dyDescent="0.2">
      <c r="A58" s="210"/>
      <c r="B58" s="211"/>
      <c r="C58" s="328"/>
      <c r="D58" s="328"/>
      <c r="E58" s="211"/>
      <c r="F58" s="212"/>
      <c r="G58" s="213"/>
      <c r="H58" s="214"/>
      <c r="I58" s="215"/>
      <c r="J58" s="177">
        <f t="shared" si="0"/>
        <v>0</v>
      </c>
      <c r="K58" s="124">
        <f t="shared" si="1"/>
        <v>0</v>
      </c>
      <c r="L58" s="178">
        <f t="shared" si="2"/>
        <v>0</v>
      </c>
      <c r="M58" s="216"/>
      <c r="N58" s="185"/>
    </row>
    <row r="59" spans="1:14" s="284" customFormat="1" hidden="1" x14ac:dyDescent="0.2">
      <c r="A59" s="210"/>
      <c r="B59" s="211"/>
      <c r="C59" s="328"/>
      <c r="D59" s="328"/>
      <c r="E59" s="211"/>
      <c r="F59" s="212"/>
      <c r="G59" s="213"/>
      <c r="H59" s="214"/>
      <c r="I59" s="215"/>
      <c r="J59" s="177">
        <f t="shared" si="0"/>
        <v>0</v>
      </c>
      <c r="K59" s="124">
        <f t="shared" si="1"/>
        <v>0</v>
      </c>
      <c r="L59" s="178">
        <f t="shared" si="2"/>
        <v>0</v>
      </c>
      <c r="M59" s="216"/>
      <c r="N59" s="185"/>
    </row>
    <row r="60" spans="1:14" s="284" customFormat="1" hidden="1" x14ac:dyDescent="0.2">
      <c r="A60" s="210"/>
      <c r="B60" s="211"/>
      <c r="C60" s="328"/>
      <c r="D60" s="328"/>
      <c r="E60" s="211"/>
      <c r="F60" s="212"/>
      <c r="G60" s="213"/>
      <c r="H60" s="214"/>
      <c r="I60" s="215"/>
      <c r="J60" s="177">
        <f t="shared" si="0"/>
        <v>0</v>
      </c>
      <c r="K60" s="124">
        <f t="shared" si="1"/>
        <v>0</v>
      </c>
      <c r="L60" s="178">
        <f t="shared" si="2"/>
        <v>0</v>
      </c>
      <c r="M60" s="216"/>
      <c r="N60" s="185"/>
    </row>
    <row r="61" spans="1:14" s="284" customFormat="1" hidden="1" x14ac:dyDescent="0.2">
      <c r="A61" s="210"/>
      <c r="B61" s="211"/>
      <c r="C61" s="328"/>
      <c r="D61" s="328"/>
      <c r="E61" s="211"/>
      <c r="F61" s="212"/>
      <c r="G61" s="213"/>
      <c r="H61" s="214"/>
      <c r="I61" s="215"/>
      <c r="J61" s="177">
        <f t="shared" si="0"/>
        <v>0</v>
      </c>
      <c r="K61" s="124">
        <f t="shared" si="1"/>
        <v>0</v>
      </c>
      <c r="L61" s="178">
        <f t="shared" si="2"/>
        <v>0</v>
      </c>
      <c r="M61" s="216"/>
      <c r="N61" s="185"/>
    </row>
    <row r="62" spans="1:14" s="284" customFormat="1" hidden="1" x14ac:dyDescent="0.2">
      <c r="A62" s="210"/>
      <c r="B62" s="211"/>
      <c r="C62" s="328"/>
      <c r="D62" s="328"/>
      <c r="E62" s="211"/>
      <c r="F62" s="212"/>
      <c r="G62" s="213"/>
      <c r="H62" s="214"/>
      <c r="I62" s="215"/>
      <c r="J62" s="177">
        <f t="shared" si="0"/>
        <v>0</v>
      </c>
      <c r="K62" s="124">
        <f t="shared" si="1"/>
        <v>0</v>
      </c>
      <c r="L62" s="178">
        <f t="shared" si="2"/>
        <v>0</v>
      </c>
      <c r="M62" s="216"/>
      <c r="N62" s="185"/>
    </row>
    <row r="63" spans="1:14" s="284" customFormat="1" hidden="1" x14ac:dyDescent="0.2">
      <c r="A63" s="210"/>
      <c r="B63" s="211"/>
      <c r="C63" s="328"/>
      <c r="D63" s="328"/>
      <c r="E63" s="211"/>
      <c r="F63" s="212"/>
      <c r="G63" s="213"/>
      <c r="H63" s="214"/>
      <c r="I63" s="215"/>
      <c r="J63" s="177">
        <f t="shared" si="0"/>
        <v>0</v>
      </c>
      <c r="K63" s="124">
        <f t="shared" si="1"/>
        <v>0</v>
      </c>
      <c r="L63" s="178">
        <f t="shared" si="2"/>
        <v>0</v>
      </c>
      <c r="M63" s="216"/>
      <c r="N63" s="185"/>
    </row>
    <row r="64" spans="1:14" s="284" customFormat="1" hidden="1" x14ac:dyDescent="0.2">
      <c r="A64" s="210"/>
      <c r="B64" s="211"/>
      <c r="C64" s="328"/>
      <c r="D64" s="328"/>
      <c r="E64" s="211"/>
      <c r="F64" s="212"/>
      <c r="G64" s="213"/>
      <c r="H64" s="214"/>
      <c r="I64" s="215"/>
      <c r="J64" s="177">
        <f t="shared" si="0"/>
        <v>0</v>
      </c>
      <c r="K64" s="124">
        <f t="shared" si="1"/>
        <v>0</v>
      </c>
      <c r="L64" s="178">
        <f t="shared" si="2"/>
        <v>0</v>
      </c>
      <c r="M64" s="216"/>
      <c r="N64" s="185"/>
    </row>
    <row r="65" spans="1:14" s="284" customFormat="1" hidden="1" x14ac:dyDescent="0.2">
      <c r="A65" s="210"/>
      <c r="B65" s="211"/>
      <c r="C65" s="328"/>
      <c r="D65" s="328"/>
      <c r="E65" s="211"/>
      <c r="F65" s="212"/>
      <c r="G65" s="213"/>
      <c r="H65" s="214"/>
      <c r="I65" s="215"/>
      <c r="J65" s="177">
        <f t="shared" si="0"/>
        <v>0</v>
      </c>
      <c r="K65" s="124">
        <f t="shared" si="1"/>
        <v>0</v>
      </c>
      <c r="L65" s="178">
        <f t="shared" si="2"/>
        <v>0</v>
      </c>
      <c r="M65" s="216"/>
      <c r="N65" s="185"/>
    </row>
    <row r="66" spans="1:14" s="284" customFormat="1" hidden="1" x14ac:dyDescent="0.2">
      <c r="A66" s="210"/>
      <c r="B66" s="211"/>
      <c r="C66" s="328"/>
      <c r="D66" s="328"/>
      <c r="E66" s="211"/>
      <c r="F66" s="212"/>
      <c r="G66" s="213"/>
      <c r="H66" s="214"/>
      <c r="I66" s="215"/>
      <c r="J66" s="177">
        <f t="shared" si="0"/>
        <v>0</v>
      </c>
      <c r="K66" s="124">
        <f t="shared" si="1"/>
        <v>0</v>
      </c>
      <c r="L66" s="178">
        <f t="shared" si="2"/>
        <v>0</v>
      </c>
      <c r="M66" s="216"/>
      <c r="N66" s="185"/>
    </row>
    <row r="67" spans="1:14" s="284" customFormat="1" hidden="1" x14ac:dyDescent="0.2">
      <c r="A67" s="210"/>
      <c r="B67" s="211"/>
      <c r="C67" s="328"/>
      <c r="D67" s="328"/>
      <c r="E67" s="211"/>
      <c r="F67" s="212"/>
      <c r="G67" s="213"/>
      <c r="H67" s="214"/>
      <c r="I67" s="215"/>
      <c r="J67" s="177">
        <f t="shared" si="0"/>
        <v>0</v>
      </c>
      <c r="K67" s="124">
        <f t="shared" si="1"/>
        <v>0</v>
      </c>
      <c r="L67" s="178">
        <f t="shared" si="2"/>
        <v>0</v>
      </c>
      <c r="M67" s="216"/>
      <c r="N67" s="185"/>
    </row>
    <row r="68" spans="1:14" s="284" customFormat="1" hidden="1" x14ac:dyDescent="0.2">
      <c r="A68" s="210"/>
      <c r="B68" s="211"/>
      <c r="C68" s="328"/>
      <c r="D68" s="328"/>
      <c r="E68" s="211"/>
      <c r="F68" s="212"/>
      <c r="G68" s="213"/>
      <c r="H68" s="214"/>
      <c r="I68" s="215"/>
      <c r="J68" s="177">
        <f t="shared" si="0"/>
        <v>0</v>
      </c>
      <c r="K68" s="124">
        <f t="shared" si="1"/>
        <v>0</v>
      </c>
      <c r="L68" s="178">
        <f t="shared" si="2"/>
        <v>0</v>
      </c>
      <c r="M68" s="216"/>
      <c r="N68" s="185"/>
    </row>
    <row r="69" spans="1:14" s="284" customFormat="1" hidden="1" x14ac:dyDescent="0.2">
      <c r="A69" s="210"/>
      <c r="B69" s="211"/>
      <c r="C69" s="328"/>
      <c r="D69" s="328"/>
      <c r="E69" s="211"/>
      <c r="F69" s="212"/>
      <c r="G69" s="213"/>
      <c r="H69" s="214"/>
      <c r="I69" s="215"/>
      <c r="J69" s="177">
        <f t="shared" si="0"/>
        <v>0</v>
      </c>
      <c r="K69" s="124">
        <f t="shared" si="1"/>
        <v>0</v>
      </c>
      <c r="L69" s="178">
        <f t="shared" si="2"/>
        <v>0</v>
      </c>
      <c r="M69" s="216"/>
      <c r="N69" s="185"/>
    </row>
    <row r="70" spans="1:14" s="284" customFormat="1" hidden="1" x14ac:dyDescent="0.2">
      <c r="A70" s="210"/>
      <c r="B70" s="211"/>
      <c r="C70" s="328"/>
      <c r="D70" s="328"/>
      <c r="E70" s="211"/>
      <c r="F70" s="212"/>
      <c r="G70" s="213"/>
      <c r="H70" s="214"/>
      <c r="I70" s="215"/>
      <c r="J70" s="177">
        <f t="shared" si="0"/>
        <v>0</v>
      </c>
      <c r="K70" s="124">
        <f t="shared" si="1"/>
        <v>0</v>
      </c>
      <c r="L70" s="178">
        <f t="shared" si="2"/>
        <v>0</v>
      </c>
      <c r="M70" s="216"/>
      <c r="N70" s="185"/>
    </row>
    <row r="71" spans="1:14" s="284" customFormat="1" hidden="1" x14ac:dyDescent="0.2">
      <c r="A71" s="210"/>
      <c r="B71" s="211"/>
      <c r="C71" s="328"/>
      <c r="D71" s="328"/>
      <c r="E71" s="211"/>
      <c r="F71" s="212"/>
      <c r="G71" s="213"/>
      <c r="H71" s="214"/>
      <c r="I71" s="215"/>
      <c r="J71" s="177">
        <f t="shared" si="0"/>
        <v>0</v>
      </c>
      <c r="K71" s="124">
        <f t="shared" si="1"/>
        <v>0</v>
      </c>
      <c r="L71" s="178">
        <f t="shared" si="2"/>
        <v>0</v>
      </c>
      <c r="M71" s="216"/>
      <c r="N71" s="185"/>
    </row>
    <row r="72" spans="1:14" s="284" customFormat="1" ht="15" thickBot="1" x14ac:dyDescent="0.25">
      <c r="A72" s="217"/>
      <c r="B72" s="218"/>
      <c r="C72" s="348"/>
      <c r="D72" s="348"/>
      <c r="E72" s="218"/>
      <c r="F72" s="219"/>
      <c r="G72" s="220"/>
      <c r="H72" s="221"/>
      <c r="I72" s="349"/>
      <c r="J72" s="202">
        <f t="shared" si="0"/>
        <v>0</v>
      </c>
      <c r="K72" s="179">
        <f t="shared" si="1"/>
        <v>0</v>
      </c>
      <c r="L72" s="180">
        <f t="shared" si="2"/>
        <v>0</v>
      </c>
      <c r="M72" s="222"/>
      <c r="N72" s="186"/>
    </row>
    <row r="73" spans="1:14" s="284" customFormat="1" ht="16.5" thickBot="1" x14ac:dyDescent="0.25">
      <c r="A73" s="158"/>
      <c r="B73" s="158"/>
      <c r="C73" s="158"/>
      <c r="D73" s="158"/>
      <c r="E73" s="160" t="s">
        <v>20</v>
      </c>
      <c r="F73" s="350">
        <f>SUM(F12:F72)</f>
        <v>0</v>
      </c>
      <c r="G73" s="224"/>
      <c r="H73" s="159"/>
      <c r="I73" s="159"/>
      <c r="J73" s="181">
        <f>SUM(J12:J72)</f>
        <v>0</v>
      </c>
      <c r="K73" s="181">
        <f>SUM(K12:K72)</f>
        <v>0</v>
      </c>
      <c r="L73" s="181">
        <f>SUM(L12:L72)</f>
        <v>0</v>
      </c>
      <c r="M73" s="224"/>
      <c r="N73" s="158"/>
    </row>
    <row r="75" spans="1:14" ht="22.5" customHeight="1" x14ac:dyDescent="0.2">
      <c r="A75" s="424" t="s">
        <v>31</v>
      </c>
      <c r="B75" s="424"/>
      <c r="C75" s="424"/>
      <c r="D75" s="424"/>
      <c r="E75" s="424"/>
      <c r="F75" s="424"/>
      <c r="G75" s="424"/>
      <c r="H75" s="424"/>
      <c r="I75" s="424"/>
      <c r="J75" s="424"/>
      <c r="K75" s="424"/>
      <c r="L75" s="442"/>
    </row>
    <row r="78" spans="1:14" ht="14.25" hidden="1" customHeight="1" x14ac:dyDescent="0.2">
      <c r="F78" s="49">
        <v>2000</v>
      </c>
      <c r="G78" s="225">
        <v>0.19</v>
      </c>
      <c r="H78" s="226">
        <f xml:space="preserve"> F78 / ( 1 + G78 ) * G78</f>
        <v>319.33</v>
      </c>
      <c r="J78" s="49">
        <f xml:space="preserve"> F78 / ( 1 + G78 ) * G78</f>
        <v>319.32773109243698</v>
      </c>
    </row>
    <row r="79" spans="1:14" ht="14.25" hidden="1" customHeight="1" x14ac:dyDescent="0.2">
      <c r="L79" s="49">
        <f>1641.46</f>
        <v>1641.46</v>
      </c>
    </row>
    <row r="80" spans="1:14" ht="14.25" hidden="1" customHeight="1" x14ac:dyDescent="0.2">
      <c r="L80" s="49">
        <v>33.61</v>
      </c>
    </row>
    <row r="81" spans="7:10" ht="14.25" hidden="1" customHeight="1" x14ac:dyDescent="0.2">
      <c r="G81" s="227">
        <v>2000</v>
      </c>
      <c r="H81" s="228">
        <v>0.19</v>
      </c>
      <c r="I81" s="226">
        <f xml:space="preserve"> G81 / ( 1 + H81 ) * H81</f>
        <v>319.33</v>
      </c>
      <c r="J81" s="229">
        <f>G81-(G81 / ( 1 + H81 ) * H81)</f>
        <v>1680.67</v>
      </c>
    </row>
    <row r="82" spans="7:10" ht="14.25" hidden="1" customHeight="1" x14ac:dyDescent="0.2">
      <c r="H82" s="228">
        <v>0.02</v>
      </c>
      <c r="J82" s="49">
        <f>J81-(J81*H82)</f>
        <v>1647.0565999999999</v>
      </c>
    </row>
    <row r="83" spans="7:10" ht="14.25" hidden="1" customHeight="1" x14ac:dyDescent="0.2"/>
  </sheetData>
  <sheetProtection algorithmName="SHA-512" hashValue="bGqJdtIqs2mrqDV6ubN1A/pEUGEJcrkXiNIC1gmncLEUFUXlzBINwPb5xW5awdbJXZZWEtpp4bsbLH5l0XVS0g==" saltValue="VZL1CDw9yTXskBYfK4F50Q==" spinCount="100000" sheet="1" formatCells="0" formatColumns="0" formatRows="0" insertColumns="0" insertRows="0" deleteColumns="0" deleteRows="0" sort="0" autoFilter="0"/>
  <mergeCells count="5">
    <mergeCell ref="N10:N11"/>
    <mergeCell ref="A2:K2"/>
    <mergeCell ref="A4:K4"/>
    <mergeCell ref="A75:L75"/>
    <mergeCell ref="J9:L9"/>
  </mergeCells>
  <dataValidations count="1">
    <dataValidation type="list" allowBlank="1" showInputMessage="1" showErrorMessage="1" sqref="I12:I72">
      <formula1>"Projektentw., Produktion, Vertrieb"</formula1>
    </dataValidation>
  </dataValidations>
  <pageMargins left="0.70866141732283472" right="0.70866141732283472" top="0.78740157480314965" bottom="0.78740157480314965" header="0.31496062992125984" footer="0.31496062992125984"/>
  <pageSetup paperSize="9" scale="87" fitToHeight="2" orientation="landscape" r:id="rId1"/>
  <headerFooter>
    <oddFooter>&amp;C&amp;A&amp;RStand: 13.07.2020</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63"/>
  <sheetViews>
    <sheetView zoomScale="115" zoomScaleNormal="115" workbookViewId="0">
      <selection activeCell="M61" sqref="M61"/>
    </sheetView>
  </sheetViews>
  <sheetFormatPr baseColWidth="10" defaultRowHeight="14.25" x14ac:dyDescent="0.2"/>
  <cols>
    <col min="1" max="1" width="3.42578125" style="49" customWidth="1"/>
    <col min="2" max="2" width="6.5703125" style="49" customWidth="1"/>
    <col min="3" max="3" width="23.140625" style="49" customWidth="1"/>
    <col min="4" max="4" width="9.28515625" style="49" customWidth="1"/>
    <col min="5" max="5" width="8.7109375" style="49" customWidth="1"/>
    <col min="6" max="6" width="9.5703125" style="49" customWidth="1"/>
    <col min="7" max="7" width="9.140625" style="49" customWidth="1"/>
    <col min="8" max="8" width="11.85546875" style="49" customWidth="1"/>
    <col min="9" max="9" width="6.140625" style="49" customWidth="1"/>
    <col min="10" max="10" width="9.7109375" style="49" customWidth="1"/>
    <col min="11" max="13" width="10.7109375" style="49" customWidth="1"/>
    <col min="14" max="14" width="8.140625" style="49" customWidth="1"/>
    <col min="15" max="16384" width="11.42578125" style="49"/>
  </cols>
  <sheetData>
    <row r="1" spans="1:17" s="250" customFormat="1" ht="15" x14ac:dyDescent="0.25">
      <c r="A1" s="398" t="s">
        <v>113</v>
      </c>
      <c r="B1" s="399"/>
      <c r="C1" s="400"/>
      <c r="D1" s="401"/>
      <c r="E1" s="401"/>
      <c r="F1" s="401"/>
      <c r="G1" s="401"/>
      <c r="H1" s="401"/>
      <c r="I1" s="401"/>
      <c r="J1" s="401"/>
      <c r="K1" s="401"/>
    </row>
    <row r="2" spans="1:17" ht="22.5" customHeight="1" x14ac:dyDescent="0.2">
      <c r="A2" s="422" t="s">
        <v>47</v>
      </c>
      <c r="B2" s="422"/>
      <c r="C2" s="422"/>
      <c r="D2" s="422"/>
      <c r="E2" s="422"/>
      <c r="F2" s="422"/>
      <c r="G2" s="422"/>
      <c r="H2" s="422"/>
      <c r="I2" s="422"/>
      <c r="J2" s="422"/>
      <c r="K2" s="422"/>
      <c r="L2" s="40"/>
      <c r="M2" s="40"/>
      <c r="N2" s="40"/>
      <c r="O2" s="40"/>
    </row>
    <row r="3" spans="1:17" s="26" customFormat="1" ht="15.75" x14ac:dyDescent="0.25">
      <c r="A3" s="1"/>
      <c r="B3" s="161"/>
      <c r="C3" s="161"/>
      <c r="D3" s="162"/>
      <c r="E3" s="163"/>
      <c r="F3" s="163"/>
      <c r="G3" s="2"/>
      <c r="H3" s="2"/>
      <c r="I3" s="18"/>
      <c r="J3" s="8" t="s">
        <v>44</v>
      </c>
      <c r="K3" s="9"/>
      <c r="L3" s="9"/>
      <c r="M3" s="18"/>
      <c r="N3" s="18"/>
      <c r="O3" s="18"/>
    </row>
    <row r="4" spans="1:17" ht="15.75" x14ac:dyDescent="0.2">
      <c r="A4" s="423" t="s">
        <v>0</v>
      </c>
      <c r="B4" s="423"/>
      <c r="C4" s="423"/>
      <c r="D4" s="423"/>
      <c r="E4" s="423"/>
      <c r="F4" s="423"/>
      <c r="G4" s="423"/>
      <c r="H4" s="423"/>
      <c r="I4" s="423"/>
      <c r="J4" s="40"/>
      <c r="K4" s="40"/>
      <c r="L4" s="40"/>
      <c r="M4" s="40"/>
      <c r="N4" s="40"/>
      <c r="O4" s="40"/>
    </row>
    <row r="5" spans="1:17" s="26" customFormat="1" ht="15.75" x14ac:dyDescent="0.25">
      <c r="A5" s="1"/>
      <c r="B5" s="161"/>
      <c r="C5" s="161"/>
      <c r="D5" s="162"/>
      <c r="E5" s="163"/>
      <c r="F5" s="163"/>
      <c r="G5" s="2"/>
      <c r="H5" s="2"/>
      <c r="I5" s="18"/>
      <c r="J5" s="40"/>
      <c r="K5" s="40"/>
      <c r="L5" s="40"/>
      <c r="M5" s="18"/>
      <c r="N5" s="18"/>
      <c r="O5" s="18"/>
    </row>
    <row r="6" spans="1:17" s="26" customFormat="1" ht="15.75" x14ac:dyDescent="0.25">
      <c r="A6" s="6" t="s">
        <v>4</v>
      </c>
      <c r="B6" s="161"/>
      <c r="C6" s="18"/>
      <c r="D6" s="18"/>
      <c r="E6" s="191">
        <f>Gesamtübersicht!B6</f>
        <v>0</v>
      </c>
      <c r="F6" s="230"/>
      <c r="G6" s="231"/>
      <c r="H6" s="18"/>
      <c r="I6" s="18"/>
      <c r="J6" s="18"/>
      <c r="K6" s="18"/>
      <c r="L6" s="40"/>
      <c r="M6" s="18"/>
      <c r="N6" s="7" t="s">
        <v>10</v>
      </c>
      <c r="O6" s="36">
        <f>Gesamtübersicht!$C$2</f>
        <v>0</v>
      </c>
    </row>
    <row r="7" spans="1:17" s="26" customFormat="1" ht="15.75" x14ac:dyDescent="0.25">
      <c r="A7" s="6" t="s">
        <v>5</v>
      </c>
      <c r="B7" s="161"/>
      <c r="C7" s="18"/>
      <c r="D7" s="18"/>
      <c r="E7" s="191">
        <f>Gesamtübersicht!B7</f>
        <v>0</v>
      </c>
      <c r="F7" s="230"/>
      <c r="G7" s="231"/>
      <c r="H7" s="5"/>
      <c r="I7" s="3"/>
      <c r="J7" s="40"/>
      <c r="K7" s="40"/>
      <c r="L7" s="40"/>
      <c r="M7" s="18"/>
      <c r="N7" s="18"/>
      <c r="O7" s="18"/>
    </row>
    <row r="8" spans="1:17" s="26" customFormat="1" ht="16.5" thickBot="1" x14ac:dyDescent="0.3">
      <c r="A8" s="6" t="s">
        <v>6</v>
      </c>
      <c r="B8" s="161"/>
      <c r="C8" s="18"/>
      <c r="D8" s="18"/>
      <c r="E8" s="191">
        <f>Gesamtübersicht!B8</f>
        <v>0</v>
      </c>
      <c r="F8" s="230"/>
      <c r="G8" s="231"/>
      <c r="H8" s="4"/>
      <c r="I8" s="164"/>
      <c r="J8" s="40"/>
      <c r="K8" s="40"/>
      <c r="L8" s="40"/>
      <c r="M8" s="18"/>
      <c r="N8" s="18"/>
      <c r="O8" s="18"/>
    </row>
    <row r="9" spans="1:17" s="26" customFormat="1" ht="16.5" thickBot="1" x14ac:dyDescent="0.3">
      <c r="A9" s="1"/>
      <c r="B9" s="161"/>
      <c r="C9" s="161"/>
      <c r="D9" s="162"/>
      <c r="E9" s="163"/>
      <c r="F9" s="163"/>
      <c r="G9" s="163"/>
      <c r="H9" s="2"/>
      <c r="I9" s="2"/>
      <c r="J9" s="2"/>
      <c r="K9" s="446" t="s">
        <v>159</v>
      </c>
      <c r="L9" s="447"/>
      <c r="M9" s="448"/>
      <c r="N9" s="18"/>
      <c r="O9" s="40"/>
      <c r="P9" s="49"/>
      <c r="Q9" s="49"/>
    </row>
    <row r="10" spans="1:17" s="143" customFormat="1" ht="66" customHeight="1" x14ac:dyDescent="0.2">
      <c r="A10" s="168" t="s">
        <v>1</v>
      </c>
      <c r="B10" s="358" t="s">
        <v>55</v>
      </c>
      <c r="C10" s="169" t="s">
        <v>85</v>
      </c>
      <c r="D10" s="169" t="s">
        <v>87</v>
      </c>
      <c r="E10" s="169" t="s">
        <v>61</v>
      </c>
      <c r="F10" s="169" t="s">
        <v>9</v>
      </c>
      <c r="G10" s="169" t="s">
        <v>65</v>
      </c>
      <c r="H10" s="169" t="s">
        <v>137</v>
      </c>
      <c r="I10" s="353" t="s">
        <v>32</v>
      </c>
      <c r="J10" s="279" t="s">
        <v>33</v>
      </c>
      <c r="K10" s="168" t="s">
        <v>134</v>
      </c>
      <c r="L10" s="169" t="s">
        <v>134</v>
      </c>
      <c r="M10" s="170" t="s">
        <v>134</v>
      </c>
      <c r="N10" s="197" t="s">
        <v>58</v>
      </c>
      <c r="O10" s="420" t="s">
        <v>8</v>
      </c>
    </row>
    <row r="11" spans="1:17" ht="15.75" customHeight="1" thickBot="1" x14ac:dyDescent="0.25">
      <c r="A11" s="171"/>
      <c r="B11" s="239"/>
      <c r="C11" s="198"/>
      <c r="D11" s="198"/>
      <c r="E11" s="198"/>
      <c r="F11" s="198"/>
      <c r="G11" s="199" t="s">
        <v>62</v>
      </c>
      <c r="H11" s="199" t="s">
        <v>60</v>
      </c>
      <c r="I11" s="196" t="s">
        <v>60</v>
      </c>
      <c r="J11" s="354"/>
      <c r="K11" s="171" t="s">
        <v>30</v>
      </c>
      <c r="L11" s="198" t="s">
        <v>23</v>
      </c>
      <c r="M11" s="173" t="s">
        <v>24</v>
      </c>
      <c r="N11" s="232"/>
      <c r="O11" s="445"/>
    </row>
    <row r="12" spans="1:17" s="284" customFormat="1" x14ac:dyDescent="0.2">
      <c r="A12" s="203"/>
      <c r="B12" s="233"/>
      <c r="C12" s="204"/>
      <c r="D12" s="326"/>
      <c r="E12" s="326"/>
      <c r="F12" s="204"/>
      <c r="G12" s="205"/>
      <c r="H12" s="206"/>
      <c r="I12" s="207"/>
      <c r="J12" s="208"/>
      <c r="K12" s="200">
        <f>IF(J12="Projektentw.",($G12-($G12*$I12))+(($G12-($G12*$I12))*$H12),0)</f>
        <v>0</v>
      </c>
      <c r="L12" s="201">
        <f>IF(J12="Produktion",($G12-($G12*$I12))+(($G12-($G12*$I12))*$H12),0)</f>
        <v>0</v>
      </c>
      <c r="M12" s="176">
        <f>IF(J12="Vertrieb",($G12-($G12*$I12))+(($G12-($G12*$I12))*$H12),0)</f>
        <v>0</v>
      </c>
      <c r="N12" s="234"/>
      <c r="O12" s="184"/>
    </row>
    <row r="13" spans="1:17" s="284" customFormat="1" x14ac:dyDescent="0.2">
      <c r="A13" s="210"/>
      <c r="B13" s="235"/>
      <c r="C13" s="211"/>
      <c r="D13" s="328"/>
      <c r="E13" s="328"/>
      <c r="F13" s="211"/>
      <c r="G13" s="212"/>
      <c r="H13" s="213"/>
      <c r="I13" s="214"/>
      <c r="J13" s="215"/>
      <c r="K13" s="177">
        <f t="shared" ref="K13:K60" si="0">IF(J13="Projektentw.",($G13-($G13*$I13))+(($G13-($G13*$I13))*$H13),0)</f>
        <v>0</v>
      </c>
      <c r="L13" s="124">
        <f t="shared" ref="L13:L60" si="1">IF(J13="Produktion",($G13-($G13*$I13))+(($G13-($G13*$I13))*$H13),0)</f>
        <v>0</v>
      </c>
      <c r="M13" s="178">
        <f t="shared" ref="M13:M60" si="2">IF(J13="Vertrieb",($G13-($G13*$I13))+(($G13-($G13*$I13))*$H13),0)</f>
        <v>0</v>
      </c>
      <c r="N13" s="236"/>
      <c r="O13" s="185"/>
    </row>
    <row r="14" spans="1:17" s="284" customFormat="1" x14ac:dyDescent="0.2">
      <c r="A14" s="210"/>
      <c r="B14" s="235"/>
      <c r="C14" s="211"/>
      <c r="D14" s="328"/>
      <c r="E14" s="328"/>
      <c r="F14" s="211"/>
      <c r="G14" s="212"/>
      <c r="H14" s="213"/>
      <c r="I14" s="214"/>
      <c r="J14" s="215"/>
      <c r="K14" s="177">
        <f t="shared" si="0"/>
        <v>0</v>
      </c>
      <c r="L14" s="124">
        <f t="shared" si="1"/>
        <v>0</v>
      </c>
      <c r="M14" s="178">
        <f t="shared" si="2"/>
        <v>0</v>
      </c>
      <c r="N14" s="236"/>
      <c r="O14" s="185"/>
    </row>
    <row r="15" spans="1:17" s="284" customFormat="1" x14ac:dyDescent="0.2">
      <c r="A15" s="210"/>
      <c r="B15" s="235"/>
      <c r="C15" s="211"/>
      <c r="D15" s="328"/>
      <c r="E15" s="328"/>
      <c r="F15" s="211"/>
      <c r="G15" s="212"/>
      <c r="H15" s="213"/>
      <c r="I15" s="214"/>
      <c r="J15" s="215"/>
      <c r="K15" s="177">
        <f t="shared" si="0"/>
        <v>0</v>
      </c>
      <c r="L15" s="124">
        <f t="shared" si="1"/>
        <v>0</v>
      </c>
      <c r="M15" s="178">
        <f t="shared" si="2"/>
        <v>0</v>
      </c>
      <c r="N15" s="236"/>
      <c r="O15" s="185"/>
    </row>
    <row r="16" spans="1:17" s="284" customFormat="1" x14ac:dyDescent="0.2">
      <c r="A16" s="210"/>
      <c r="B16" s="235"/>
      <c r="C16" s="211"/>
      <c r="D16" s="328"/>
      <c r="E16" s="328"/>
      <c r="F16" s="211"/>
      <c r="G16" s="212"/>
      <c r="H16" s="213"/>
      <c r="I16" s="214"/>
      <c r="J16" s="215"/>
      <c r="K16" s="177">
        <f t="shared" si="0"/>
        <v>0</v>
      </c>
      <c r="L16" s="124">
        <f t="shared" si="1"/>
        <v>0</v>
      </c>
      <c r="M16" s="178">
        <f t="shared" si="2"/>
        <v>0</v>
      </c>
      <c r="N16" s="236"/>
      <c r="O16" s="185"/>
    </row>
    <row r="17" spans="1:15" s="284" customFormat="1" x14ac:dyDescent="0.2">
      <c r="A17" s="210"/>
      <c r="B17" s="235"/>
      <c r="C17" s="211"/>
      <c r="D17" s="328"/>
      <c r="E17" s="328"/>
      <c r="F17" s="211"/>
      <c r="G17" s="212"/>
      <c r="H17" s="213"/>
      <c r="I17" s="214"/>
      <c r="J17" s="215"/>
      <c r="K17" s="177">
        <f t="shared" si="0"/>
        <v>0</v>
      </c>
      <c r="L17" s="124">
        <f t="shared" si="1"/>
        <v>0</v>
      </c>
      <c r="M17" s="178">
        <f t="shared" si="2"/>
        <v>0</v>
      </c>
      <c r="N17" s="236"/>
      <c r="O17" s="185"/>
    </row>
    <row r="18" spans="1:15" s="284" customFormat="1" x14ac:dyDescent="0.2">
      <c r="A18" s="210"/>
      <c r="B18" s="235"/>
      <c r="C18" s="211"/>
      <c r="D18" s="328"/>
      <c r="E18" s="328"/>
      <c r="F18" s="211"/>
      <c r="G18" s="212"/>
      <c r="H18" s="213"/>
      <c r="I18" s="214"/>
      <c r="J18" s="215"/>
      <c r="K18" s="177">
        <f t="shared" si="0"/>
        <v>0</v>
      </c>
      <c r="L18" s="124">
        <f t="shared" si="1"/>
        <v>0</v>
      </c>
      <c r="M18" s="178">
        <f t="shared" si="2"/>
        <v>0</v>
      </c>
      <c r="N18" s="236"/>
      <c r="O18" s="185"/>
    </row>
    <row r="19" spans="1:15" s="284" customFormat="1" x14ac:dyDescent="0.2">
      <c r="A19" s="210"/>
      <c r="B19" s="235"/>
      <c r="C19" s="211"/>
      <c r="D19" s="328"/>
      <c r="E19" s="328"/>
      <c r="F19" s="211"/>
      <c r="G19" s="212"/>
      <c r="H19" s="213"/>
      <c r="I19" s="214"/>
      <c r="J19" s="215"/>
      <c r="K19" s="177">
        <f t="shared" si="0"/>
        <v>0</v>
      </c>
      <c r="L19" s="124">
        <f t="shared" si="1"/>
        <v>0</v>
      </c>
      <c r="M19" s="178">
        <f t="shared" si="2"/>
        <v>0</v>
      </c>
      <c r="N19" s="236"/>
      <c r="O19" s="185"/>
    </row>
    <row r="20" spans="1:15" s="284" customFormat="1" x14ac:dyDescent="0.2">
      <c r="A20" s="210"/>
      <c r="B20" s="235"/>
      <c r="C20" s="211"/>
      <c r="D20" s="328"/>
      <c r="E20" s="328"/>
      <c r="F20" s="211"/>
      <c r="G20" s="212"/>
      <c r="H20" s="213"/>
      <c r="I20" s="214"/>
      <c r="J20" s="215"/>
      <c r="K20" s="177">
        <f t="shared" si="0"/>
        <v>0</v>
      </c>
      <c r="L20" s="124">
        <f t="shared" si="1"/>
        <v>0</v>
      </c>
      <c r="M20" s="178">
        <f t="shared" si="2"/>
        <v>0</v>
      </c>
      <c r="N20" s="236"/>
      <c r="O20" s="185"/>
    </row>
    <row r="21" spans="1:15" s="284" customFormat="1" x14ac:dyDescent="0.2">
      <c r="A21" s="210"/>
      <c r="B21" s="235"/>
      <c r="C21" s="211"/>
      <c r="D21" s="328"/>
      <c r="E21" s="328"/>
      <c r="F21" s="211"/>
      <c r="G21" s="212"/>
      <c r="H21" s="213"/>
      <c r="I21" s="214"/>
      <c r="J21" s="215"/>
      <c r="K21" s="177">
        <f t="shared" si="0"/>
        <v>0</v>
      </c>
      <c r="L21" s="124">
        <f t="shared" si="1"/>
        <v>0</v>
      </c>
      <c r="M21" s="178">
        <f t="shared" si="2"/>
        <v>0</v>
      </c>
      <c r="N21" s="236"/>
      <c r="O21" s="185"/>
    </row>
    <row r="22" spans="1:15" s="284" customFormat="1" x14ac:dyDescent="0.2">
      <c r="A22" s="210"/>
      <c r="B22" s="235"/>
      <c r="C22" s="211"/>
      <c r="D22" s="328"/>
      <c r="E22" s="328"/>
      <c r="F22" s="211"/>
      <c r="G22" s="212"/>
      <c r="H22" s="213"/>
      <c r="I22" s="214"/>
      <c r="J22" s="215"/>
      <c r="K22" s="177">
        <f t="shared" si="0"/>
        <v>0</v>
      </c>
      <c r="L22" s="124">
        <f t="shared" si="1"/>
        <v>0</v>
      </c>
      <c r="M22" s="178">
        <f t="shared" si="2"/>
        <v>0</v>
      </c>
      <c r="N22" s="236"/>
      <c r="O22" s="185"/>
    </row>
    <row r="23" spans="1:15" s="284" customFormat="1" x14ac:dyDescent="0.2">
      <c r="A23" s="210"/>
      <c r="B23" s="235"/>
      <c r="C23" s="211"/>
      <c r="D23" s="328"/>
      <c r="E23" s="328"/>
      <c r="F23" s="211"/>
      <c r="G23" s="212"/>
      <c r="H23" s="213"/>
      <c r="I23" s="214"/>
      <c r="J23" s="215"/>
      <c r="K23" s="177">
        <f t="shared" si="0"/>
        <v>0</v>
      </c>
      <c r="L23" s="124">
        <f t="shared" si="1"/>
        <v>0</v>
      </c>
      <c r="M23" s="178">
        <f t="shared" si="2"/>
        <v>0</v>
      </c>
      <c r="N23" s="236"/>
      <c r="O23" s="185"/>
    </row>
    <row r="24" spans="1:15" s="284" customFormat="1" x14ac:dyDescent="0.2">
      <c r="A24" s="210"/>
      <c r="B24" s="235"/>
      <c r="C24" s="211"/>
      <c r="D24" s="328"/>
      <c r="E24" s="328"/>
      <c r="F24" s="211"/>
      <c r="G24" s="212"/>
      <c r="H24" s="213"/>
      <c r="I24" s="214"/>
      <c r="J24" s="215"/>
      <c r="K24" s="177">
        <f t="shared" si="0"/>
        <v>0</v>
      </c>
      <c r="L24" s="124">
        <f t="shared" si="1"/>
        <v>0</v>
      </c>
      <c r="M24" s="178">
        <f t="shared" si="2"/>
        <v>0</v>
      </c>
      <c r="N24" s="236"/>
      <c r="O24" s="185"/>
    </row>
    <row r="25" spans="1:15" s="284" customFormat="1" x14ac:dyDescent="0.2">
      <c r="A25" s="210"/>
      <c r="B25" s="235"/>
      <c r="C25" s="211"/>
      <c r="D25" s="328"/>
      <c r="E25" s="328"/>
      <c r="F25" s="211"/>
      <c r="G25" s="212"/>
      <c r="H25" s="213"/>
      <c r="I25" s="214"/>
      <c r="J25" s="215"/>
      <c r="K25" s="177">
        <f t="shared" si="0"/>
        <v>0</v>
      </c>
      <c r="L25" s="124">
        <f t="shared" si="1"/>
        <v>0</v>
      </c>
      <c r="M25" s="178">
        <f t="shared" si="2"/>
        <v>0</v>
      </c>
      <c r="N25" s="236"/>
      <c r="O25" s="185"/>
    </row>
    <row r="26" spans="1:15" s="284" customFormat="1" x14ac:dyDescent="0.2">
      <c r="A26" s="210"/>
      <c r="B26" s="235"/>
      <c r="C26" s="211"/>
      <c r="D26" s="328"/>
      <c r="E26" s="328"/>
      <c r="F26" s="211"/>
      <c r="G26" s="212"/>
      <c r="H26" s="213"/>
      <c r="I26" s="214"/>
      <c r="J26" s="215"/>
      <c r="K26" s="177">
        <f t="shared" si="0"/>
        <v>0</v>
      </c>
      <c r="L26" s="124">
        <f t="shared" si="1"/>
        <v>0</v>
      </c>
      <c r="M26" s="178">
        <f t="shared" si="2"/>
        <v>0</v>
      </c>
      <c r="N26" s="236"/>
      <c r="O26" s="185"/>
    </row>
    <row r="27" spans="1:15" s="284" customFormat="1" x14ac:dyDescent="0.2">
      <c r="A27" s="210"/>
      <c r="B27" s="235"/>
      <c r="C27" s="211"/>
      <c r="D27" s="328"/>
      <c r="E27" s="328"/>
      <c r="F27" s="211"/>
      <c r="G27" s="212"/>
      <c r="H27" s="213"/>
      <c r="I27" s="214"/>
      <c r="J27" s="215"/>
      <c r="K27" s="177">
        <f t="shared" si="0"/>
        <v>0</v>
      </c>
      <c r="L27" s="124">
        <f t="shared" si="1"/>
        <v>0</v>
      </c>
      <c r="M27" s="178">
        <f t="shared" si="2"/>
        <v>0</v>
      </c>
      <c r="N27" s="236"/>
      <c r="O27" s="185"/>
    </row>
    <row r="28" spans="1:15" s="284" customFormat="1" x14ac:dyDescent="0.2">
      <c r="A28" s="210"/>
      <c r="B28" s="235"/>
      <c r="C28" s="211"/>
      <c r="D28" s="328"/>
      <c r="E28" s="328"/>
      <c r="F28" s="211"/>
      <c r="G28" s="212"/>
      <c r="H28" s="213"/>
      <c r="I28" s="214"/>
      <c r="J28" s="215"/>
      <c r="K28" s="177">
        <f t="shared" si="0"/>
        <v>0</v>
      </c>
      <c r="L28" s="124">
        <f t="shared" si="1"/>
        <v>0</v>
      </c>
      <c r="M28" s="178">
        <f t="shared" si="2"/>
        <v>0</v>
      </c>
      <c r="N28" s="236"/>
      <c r="O28" s="185"/>
    </row>
    <row r="29" spans="1:15" s="284" customFormat="1" x14ac:dyDescent="0.2">
      <c r="A29" s="210"/>
      <c r="B29" s="235"/>
      <c r="C29" s="211"/>
      <c r="D29" s="328"/>
      <c r="E29" s="328"/>
      <c r="F29" s="211"/>
      <c r="G29" s="212"/>
      <c r="H29" s="213"/>
      <c r="I29" s="214"/>
      <c r="J29" s="215"/>
      <c r="K29" s="177">
        <f t="shared" si="0"/>
        <v>0</v>
      </c>
      <c r="L29" s="124">
        <f t="shared" si="1"/>
        <v>0</v>
      </c>
      <c r="M29" s="178">
        <f t="shared" si="2"/>
        <v>0</v>
      </c>
      <c r="N29" s="236"/>
      <c r="O29" s="185"/>
    </row>
    <row r="30" spans="1:15" s="284" customFormat="1" x14ac:dyDescent="0.2">
      <c r="A30" s="210"/>
      <c r="B30" s="235"/>
      <c r="C30" s="211"/>
      <c r="D30" s="328"/>
      <c r="E30" s="328"/>
      <c r="F30" s="211"/>
      <c r="G30" s="212"/>
      <c r="H30" s="213"/>
      <c r="I30" s="214"/>
      <c r="J30" s="215"/>
      <c r="K30" s="177">
        <f t="shared" si="0"/>
        <v>0</v>
      </c>
      <c r="L30" s="124">
        <f t="shared" si="1"/>
        <v>0</v>
      </c>
      <c r="M30" s="178">
        <f t="shared" si="2"/>
        <v>0</v>
      </c>
      <c r="N30" s="236"/>
      <c r="O30" s="185"/>
    </row>
    <row r="31" spans="1:15" s="284" customFormat="1" hidden="1" x14ac:dyDescent="0.2">
      <c r="A31" s="210"/>
      <c r="B31" s="235"/>
      <c r="C31" s="211"/>
      <c r="D31" s="328"/>
      <c r="E31" s="328"/>
      <c r="F31" s="211"/>
      <c r="G31" s="212"/>
      <c r="H31" s="213"/>
      <c r="I31" s="214"/>
      <c r="J31" s="215"/>
      <c r="K31" s="177">
        <f t="shared" si="0"/>
        <v>0</v>
      </c>
      <c r="L31" s="124">
        <f t="shared" si="1"/>
        <v>0</v>
      </c>
      <c r="M31" s="178">
        <f t="shared" si="2"/>
        <v>0</v>
      </c>
      <c r="N31" s="236"/>
      <c r="O31" s="185"/>
    </row>
    <row r="32" spans="1:15" s="284" customFormat="1" hidden="1" x14ac:dyDescent="0.2">
      <c r="A32" s="210"/>
      <c r="B32" s="235"/>
      <c r="C32" s="211"/>
      <c r="D32" s="328"/>
      <c r="E32" s="328"/>
      <c r="F32" s="211"/>
      <c r="G32" s="212"/>
      <c r="H32" s="213"/>
      <c r="I32" s="214"/>
      <c r="J32" s="215"/>
      <c r="K32" s="177">
        <f t="shared" si="0"/>
        <v>0</v>
      </c>
      <c r="L32" s="124">
        <f t="shared" si="1"/>
        <v>0</v>
      </c>
      <c r="M32" s="178">
        <f t="shared" si="2"/>
        <v>0</v>
      </c>
      <c r="N32" s="236"/>
      <c r="O32" s="185"/>
    </row>
    <row r="33" spans="1:15" s="284" customFormat="1" hidden="1" x14ac:dyDescent="0.2">
      <c r="A33" s="210"/>
      <c r="B33" s="235"/>
      <c r="C33" s="211"/>
      <c r="D33" s="328"/>
      <c r="E33" s="328"/>
      <c r="F33" s="211"/>
      <c r="G33" s="212"/>
      <c r="H33" s="213"/>
      <c r="I33" s="214"/>
      <c r="J33" s="215"/>
      <c r="K33" s="177">
        <f t="shared" si="0"/>
        <v>0</v>
      </c>
      <c r="L33" s="124">
        <f t="shared" si="1"/>
        <v>0</v>
      </c>
      <c r="M33" s="178">
        <f t="shared" si="2"/>
        <v>0</v>
      </c>
      <c r="N33" s="236"/>
      <c r="O33" s="185"/>
    </row>
    <row r="34" spans="1:15" s="284" customFormat="1" hidden="1" x14ac:dyDescent="0.2">
      <c r="A34" s="210"/>
      <c r="B34" s="235"/>
      <c r="C34" s="211"/>
      <c r="D34" s="328"/>
      <c r="E34" s="328"/>
      <c r="F34" s="211"/>
      <c r="G34" s="212"/>
      <c r="H34" s="213"/>
      <c r="I34" s="214"/>
      <c r="J34" s="215"/>
      <c r="K34" s="177">
        <f t="shared" si="0"/>
        <v>0</v>
      </c>
      <c r="L34" s="124">
        <f t="shared" si="1"/>
        <v>0</v>
      </c>
      <c r="M34" s="178">
        <f t="shared" si="2"/>
        <v>0</v>
      </c>
      <c r="N34" s="236"/>
      <c r="O34" s="185"/>
    </row>
    <row r="35" spans="1:15" s="284" customFormat="1" hidden="1" x14ac:dyDescent="0.2">
      <c r="A35" s="210"/>
      <c r="B35" s="235"/>
      <c r="C35" s="211"/>
      <c r="D35" s="328"/>
      <c r="E35" s="328"/>
      <c r="F35" s="211"/>
      <c r="G35" s="212"/>
      <c r="H35" s="213"/>
      <c r="I35" s="214"/>
      <c r="J35" s="215"/>
      <c r="K35" s="177">
        <f t="shared" si="0"/>
        <v>0</v>
      </c>
      <c r="L35" s="124">
        <f t="shared" si="1"/>
        <v>0</v>
      </c>
      <c r="M35" s="178">
        <f t="shared" si="2"/>
        <v>0</v>
      </c>
      <c r="N35" s="236"/>
      <c r="O35" s="185"/>
    </row>
    <row r="36" spans="1:15" s="284" customFormat="1" hidden="1" x14ac:dyDescent="0.2">
      <c r="A36" s="210"/>
      <c r="B36" s="235"/>
      <c r="C36" s="211"/>
      <c r="D36" s="328"/>
      <c r="E36" s="328"/>
      <c r="F36" s="211"/>
      <c r="G36" s="212"/>
      <c r="H36" s="213"/>
      <c r="I36" s="214"/>
      <c r="J36" s="215"/>
      <c r="K36" s="177">
        <f t="shared" si="0"/>
        <v>0</v>
      </c>
      <c r="L36" s="124">
        <f t="shared" si="1"/>
        <v>0</v>
      </c>
      <c r="M36" s="178">
        <f t="shared" si="2"/>
        <v>0</v>
      </c>
      <c r="N36" s="236"/>
      <c r="O36" s="185"/>
    </row>
    <row r="37" spans="1:15" s="284" customFormat="1" hidden="1" x14ac:dyDescent="0.2">
      <c r="A37" s="210"/>
      <c r="B37" s="235"/>
      <c r="C37" s="211"/>
      <c r="D37" s="328"/>
      <c r="E37" s="328"/>
      <c r="F37" s="211"/>
      <c r="G37" s="212"/>
      <c r="H37" s="213"/>
      <c r="I37" s="214"/>
      <c r="J37" s="215"/>
      <c r="K37" s="177">
        <f t="shared" si="0"/>
        <v>0</v>
      </c>
      <c r="L37" s="124">
        <f t="shared" si="1"/>
        <v>0</v>
      </c>
      <c r="M37" s="178">
        <f t="shared" si="2"/>
        <v>0</v>
      </c>
      <c r="N37" s="236"/>
      <c r="O37" s="185"/>
    </row>
    <row r="38" spans="1:15" s="284" customFormat="1" hidden="1" x14ac:dyDescent="0.2">
      <c r="A38" s="210"/>
      <c r="B38" s="235"/>
      <c r="C38" s="211"/>
      <c r="D38" s="328"/>
      <c r="E38" s="328"/>
      <c r="F38" s="211"/>
      <c r="G38" s="212"/>
      <c r="H38" s="213"/>
      <c r="I38" s="214"/>
      <c r="J38" s="215"/>
      <c r="K38" s="177">
        <f t="shared" si="0"/>
        <v>0</v>
      </c>
      <c r="L38" s="124">
        <f t="shared" si="1"/>
        <v>0</v>
      </c>
      <c r="M38" s="178">
        <f t="shared" si="2"/>
        <v>0</v>
      </c>
      <c r="N38" s="236"/>
      <c r="O38" s="185"/>
    </row>
    <row r="39" spans="1:15" s="284" customFormat="1" hidden="1" x14ac:dyDescent="0.2">
      <c r="A39" s="210"/>
      <c r="B39" s="235"/>
      <c r="C39" s="211"/>
      <c r="D39" s="328"/>
      <c r="E39" s="328"/>
      <c r="F39" s="211"/>
      <c r="G39" s="212"/>
      <c r="H39" s="213"/>
      <c r="I39" s="214"/>
      <c r="J39" s="215"/>
      <c r="K39" s="177">
        <f t="shared" si="0"/>
        <v>0</v>
      </c>
      <c r="L39" s="124">
        <f t="shared" si="1"/>
        <v>0</v>
      </c>
      <c r="M39" s="178">
        <f t="shared" si="2"/>
        <v>0</v>
      </c>
      <c r="N39" s="236"/>
      <c r="O39" s="185"/>
    </row>
    <row r="40" spans="1:15" s="284" customFormat="1" hidden="1" x14ac:dyDescent="0.2">
      <c r="A40" s="210"/>
      <c r="B40" s="235"/>
      <c r="C40" s="211"/>
      <c r="D40" s="328"/>
      <c r="E40" s="328"/>
      <c r="F40" s="211"/>
      <c r="G40" s="212"/>
      <c r="H40" s="213"/>
      <c r="I40" s="214"/>
      <c r="J40" s="215"/>
      <c r="K40" s="177">
        <f t="shared" si="0"/>
        <v>0</v>
      </c>
      <c r="L40" s="124">
        <f t="shared" si="1"/>
        <v>0</v>
      </c>
      <c r="M40" s="178">
        <f t="shared" si="2"/>
        <v>0</v>
      </c>
      <c r="N40" s="236"/>
      <c r="O40" s="185"/>
    </row>
    <row r="41" spans="1:15" s="284" customFormat="1" hidden="1" x14ac:dyDescent="0.2">
      <c r="A41" s="210"/>
      <c r="B41" s="235"/>
      <c r="C41" s="211"/>
      <c r="D41" s="328"/>
      <c r="E41" s="328"/>
      <c r="F41" s="211"/>
      <c r="G41" s="212"/>
      <c r="H41" s="213"/>
      <c r="I41" s="214"/>
      <c r="J41" s="215"/>
      <c r="K41" s="177">
        <f t="shared" si="0"/>
        <v>0</v>
      </c>
      <c r="L41" s="124">
        <f t="shared" si="1"/>
        <v>0</v>
      </c>
      <c r="M41" s="178">
        <f t="shared" si="2"/>
        <v>0</v>
      </c>
      <c r="N41" s="236"/>
      <c r="O41" s="185"/>
    </row>
    <row r="42" spans="1:15" s="284" customFormat="1" hidden="1" x14ac:dyDescent="0.2">
      <c r="A42" s="210"/>
      <c r="B42" s="235"/>
      <c r="C42" s="211"/>
      <c r="D42" s="328"/>
      <c r="E42" s="328"/>
      <c r="F42" s="211"/>
      <c r="G42" s="212"/>
      <c r="H42" s="213"/>
      <c r="I42" s="214"/>
      <c r="J42" s="215"/>
      <c r="K42" s="177">
        <f t="shared" si="0"/>
        <v>0</v>
      </c>
      <c r="L42" s="124">
        <f t="shared" si="1"/>
        <v>0</v>
      </c>
      <c r="M42" s="178">
        <f t="shared" si="2"/>
        <v>0</v>
      </c>
      <c r="N42" s="236"/>
      <c r="O42" s="185"/>
    </row>
    <row r="43" spans="1:15" s="284" customFormat="1" hidden="1" x14ac:dyDescent="0.2">
      <c r="A43" s="210"/>
      <c r="B43" s="235"/>
      <c r="C43" s="211"/>
      <c r="D43" s="328"/>
      <c r="E43" s="328"/>
      <c r="F43" s="211"/>
      <c r="G43" s="212"/>
      <c r="H43" s="213"/>
      <c r="I43" s="214"/>
      <c r="J43" s="215"/>
      <c r="K43" s="177">
        <f t="shared" si="0"/>
        <v>0</v>
      </c>
      <c r="L43" s="124">
        <f t="shared" si="1"/>
        <v>0</v>
      </c>
      <c r="M43" s="178">
        <f t="shared" si="2"/>
        <v>0</v>
      </c>
      <c r="N43" s="236"/>
      <c r="O43" s="185"/>
    </row>
    <row r="44" spans="1:15" s="284" customFormat="1" hidden="1" x14ac:dyDescent="0.2">
      <c r="A44" s="210"/>
      <c r="B44" s="235"/>
      <c r="C44" s="211"/>
      <c r="D44" s="328"/>
      <c r="E44" s="328"/>
      <c r="F44" s="211"/>
      <c r="G44" s="212"/>
      <c r="H44" s="213"/>
      <c r="I44" s="214"/>
      <c r="J44" s="215"/>
      <c r="K44" s="177">
        <f t="shared" si="0"/>
        <v>0</v>
      </c>
      <c r="L44" s="124">
        <f t="shared" si="1"/>
        <v>0</v>
      </c>
      <c r="M44" s="178">
        <f t="shared" si="2"/>
        <v>0</v>
      </c>
      <c r="N44" s="236"/>
      <c r="O44" s="185"/>
    </row>
    <row r="45" spans="1:15" s="284" customFormat="1" hidden="1" x14ac:dyDescent="0.2">
      <c r="A45" s="210"/>
      <c r="B45" s="235"/>
      <c r="C45" s="211"/>
      <c r="D45" s="328"/>
      <c r="E45" s="328"/>
      <c r="F45" s="211"/>
      <c r="G45" s="212"/>
      <c r="H45" s="213"/>
      <c r="I45" s="214"/>
      <c r="J45" s="215"/>
      <c r="K45" s="177">
        <f t="shared" si="0"/>
        <v>0</v>
      </c>
      <c r="L45" s="124">
        <f t="shared" si="1"/>
        <v>0</v>
      </c>
      <c r="M45" s="178">
        <f t="shared" si="2"/>
        <v>0</v>
      </c>
      <c r="N45" s="236"/>
      <c r="O45" s="185"/>
    </row>
    <row r="46" spans="1:15" s="284" customFormat="1" hidden="1" x14ac:dyDescent="0.2">
      <c r="A46" s="210"/>
      <c r="B46" s="235"/>
      <c r="C46" s="211"/>
      <c r="D46" s="328"/>
      <c r="E46" s="328"/>
      <c r="F46" s="211"/>
      <c r="G46" s="212"/>
      <c r="H46" s="213"/>
      <c r="I46" s="214"/>
      <c r="J46" s="215"/>
      <c r="K46" s="177">
        <f t="shared" si="0"/>
        <v>0</v>
      </c>
      <c r="L46" s="124">
        <f t="shared" si="1"/>
        <v>0</v>
      </c>
      <c r="M46" s="178">
        <f t="shared" si="2"/>
        <v>0</v>
      </c>
      <c r="N46" s="236"/>
      <c r="O46" s="185"/>
    </row>
    <row r="47" spans="1:15" s="284" customFormat="1" hidden="1" x14ac:dyDescent="0.2">
      <c r="A47" s="210"/>
      <c r="B47" s="235"/>
      <c r="C47" s="211"/>
      <c r="D47" s="328"/>
      <c r="E47" s="328"/>
      <c r="F47" s="211"/>
      <c r="G47" s="212"/>
      <c r="H47" s="213"/>
      <c r="I47" s="214"/>
      <c r="J47" s="215"/>
      <c r="K47" s="177">
        <f t="shared" si="0"/>
        <v>0</v>
      </c>
      <c r="L47" s="124">
        <f t="shared" si="1"/>
        <v>0</v>
      </c>
      <c r="M47" s="178">
        <f t="shared" si="2"/>
        <v>0</v>
      </c>
      <c r="N47" s="236"/>
      <c r="O47" s="185"/>
    </row>
    <row r="48" spans="1:15" s="284" customFormat="1" hidden="1" x14ac:dyDescent="0.2">
      <c r="A48" s="210"/>
      <c r="B48" s="235"/>
      <c r="C48" s="211"/>
      <c r="D48" s="328"/>
      <c r="E48" s="328"/>
      <c r="F48" s="211"/>
      <c r="G48" s="212"/>
      <c r="H48" s="213"/>
      <c r="I48" s="214"/>
      <c r="J48" s="215"/>
      <c r="K48" s="177">
        <f t="shared" si="0"/>
        <v>0</v>
      </c>
      <c r="L48" s="124">
        <f t="shared" si="1"/>
        <v>0</v>
      </c>
      <c r="M48" s="178">
        <f t="shared" si="2"/>
        <v>0</v>
      </c>
      <c r="N48" s="236"/>
      <c r="O48" s="185"/>
    </row>
    <row r="49" spans="1:15" s="284" customFormat="1" hidden="1" x14ac:dyDescent="0.2">
      <c r="A49" s="210"/>
      <c r="B49" s="235"/>
      <c r="C49" s="211"/>
      <c r="D49" s="328"/>
      <c r="E49" s="328"/>
      <c r="F49" s="211"/>
      <c r="G49" s="212"/>
      <c r="H49" s="213"/>
      <c r="I49" s="214"/>
      <c r="J49" s="215"/>
      <c r="K49" s="177">
        <f t="shared" si="0"/>
        <v>0</v>
      </c>
      <c r="L49" s="124">
        <f t="shared" si="1"/>
        <v>0</v>
      </c>
      <c r="M49" s="178">
        <f t="shared" si="2"/>
        <v>0</v>
      </c>
      <c r="N49" s="236"/>
      <c r="O49" s="185"/>
    </row>
    <row r="50" spans="1:15" s="284" customFormat="1" hidden="1" x14ac:dyDescent="0.2">
      <c r="A50" s="210"/>
      <c r="B50" s="235"/>
      <c r="C50" s="211"/>
      <c r="D50" s="328"/>
      <c r="E50" s="328"/>
      <c r="F50" s="211"/>
      <c r="G50" s="212"/>
      <c r="H50" s="213"/>
      <c r="I50" s="214"/>
      <c r="J50" s="215"/>
      <c r="K50" s="177">
        <f t="shared" si="0"/>
        <v>0</v>
      </c>
      <c r="L50" s="124">
        <f t="shared" si="1"/>
        <v>0</v>
      </c>
      <c r="M50" s="178">
        <f t="shared" si="2"/>
        <v>0</v>
      </c>
      <c r="N50" s="236"/>
      <c r="O50" s="185"/>
    </row>
    <row r="51" spans="1:15" s="284" customFormat="1" hidden="1" x14ac:dyDescent="0.2">
      <c r="A51" s="210"/>
      <c r="B51" s="235"/>
      <c r="C51" s="211"/>
      <c r="D51" s="328"/>
      <c r="E51" s="328"/>
      <c r="F51" s="211"/>
      <c r="G51" s="212"/>
      <c r="H51" s="213"/>
      <c r="I51" s="214"/>
      <c r="J51" s="215"/>
      <c r="K51" s="177">
        <f t="shared" si="0"/>
        <v>0</v>
      </c>
      <c r="L51" s="124">
        <f t="shared" si="1"/>
        <v>0</v>
      </c>
      <c r="M51" s="178">
        <f t="shared" si="2"/>
        <v>0</v>
      </c>
      <c r="N51" s="236"/>
      <c r="O51" s="185"/>
    </row>
    <row r="52" spans="1:15" s="284" customFormat="1" hidden="1" x14ac:dyDescent="0.2">
      <c r="A52" s="210"/>
      <c r="B52" s="235"/>
      <c r="C52" s="211"/>
      <c r="D52" s="328"/>
      <c r="E52" s="328"/>
      <c r="F52" s="211"/>
      <c r="G52" s="212"/>
      <c r="H52" s="213"/>
      <c r="I52" s="214"/>
      <c r="J52" s="215"/>
      <c r="K52" s="177">
        <f t="shared" si="0"/>
        <v>0</v>
      </c>
      <c r="L52" s="124">
        <f t="shared" si="1"/>
        <v>0</v>
      </c>
      <c r="M52" s="178">
        <f t="shared" si="2"/>
        <v>0</v>
      </c>
      <c r="N52" s="236"/>
      <c r="O52" s="185"/>
    </row>
    <row r="53" spans="1:15" s="284" customFormat="1" hidden="1" x14ac:dyDescent="0.2">
      <c r="A53" s="210"/>
      <c r="B53" s="235"/>
      <c r="C53" s="211"/>
      <c r="D53" s="328"/>
      <c r="E53" s="328"/>
      <c r="F53" s="211"/>
      <c r="G53" s="212"/>
      <c r="H53" s="213"/>
      <c r="I53" s="214"/>
      <c r="J53" s="215"/>
      <c r="K53" s="177">
        <f t="shared" si="0"/>
        <v>0</v>
      </c>
      <c r="L53" s="124">
        <f t="shared" si="1"/>
        <v>0</v>
      </c>
      <c r="M53" s="178">
        <f t="shared" si="2"/>
        <v>0</v>
      </c>
      <c r="N53" s="236"/>
      <c r="O53" s="185"/>
    </row>
    <row r="54" spans="1:15" s="284" customFormat="1" hidden="1" x14ac:dyDescent="0.2">
      <c r="A54" s="210"/>
      <c r="B54" s="235"/>
      <c r="C54" s="211"/>
      <c r="D54" s="328"/>
      <c r="E54" s="328"/>
      <c r="F54" s="211"/>
      <c r="G54" s="212"/>
      <c r="H54" s="213"/>
      <c r="I54" s="214"/>
      <c r="J54" s="215"/>
      <c r="K54" s="177">
        <f t="shared" si="0"/>
        <v>0</v>
      </c>
      <c r="L54" s="124">
        <f t="shared" si="1"/>
        <v>0</v>
      </c>
      <c r="M54" s="178">
        <f t="shared" si="2"/>
        <v>0</v>
      </c>
      <c r="N54" s="236"/>
      <c r="O54" s="185"/>
    </row>
    <row r="55" spans="1:15" s="284" customFormat="1" hidden="1" x14ac:dyDescent="0.2">
      <c r="A55" s="210"/>
      <c r="B55" s="235"/>
      <c r="C55" s="211"/>
      <c r="D55" s="328"/>
      <c r="E55" s="328"/>
      <c r="F55" s="211"/>
      <c r="G55" s="212"/>
      <c r="H55" s="213"/>
      <c r="I55" s="214"/>
      <c r="J55" s="215"/>
      <c r="K55" s="177">
        <f t="shared" si="0"/>
        <v>0</v>
      </c>
      <c r="L55" s="124">
        <f t="shared" si="1"/>
        <v>0</v>
      </c>
      <c r="M55" s="178">
        <f t="shared" si="2"/>
        <v>0</v>
      </c>
      <c r="N55" s="236"/>
      <c r="O55" s="185"/>
    </row>
    <row r="56" spans="1:15" s="284" customFormat="1" hidden="1" x14ac:dyDescent="0.2">
      <c r="A56" s="210"/>
      <c r="B56" s="235"/>
      <c r="C56" s="211"/>
      <c r="D56" s="328"/>
      <c r="E56" s="328"/>
      <c r="F56" s="211"/>
      <c r="G56" s="212"/>
      <c r="H56" s="213"/>
      <c r="I56" s="214"/>
      <c r="J56" s="215"/>
      <c r="K56" s="177">
        <f t="shared" si="0"/>
        <v>0</v>
      </c>
      <c r="L56" s="124">
        <f t="shared" si="1"/>
        <v>0</v>
      </c>
      <c r="M56" s="178">
        <f t="shared" si="2"/>
        <v>0</v>
      </c>
      <c r="N56" s="236"/>
      <c r="O56" s="185"/>
    </row>
    <row r="57" spans="1:15" s="284" customFormat="1" hidden="1" x14ac:dyDescent="0.2">
      <c r="A57" s="210"/>
      <c r="B57" s="235"/>
      <c r="C57" s="211"/>
      <c r="D57" s="328"/>
      <c r="E57" s="328"/>
      <c r="F57" s="211"/>
      <c r="G57" s="212"/>
      <c r="H57" s="213"/>
      <c r="I57" s="214"/>
      <c r="J57" s="215"/>
      <c r="K57" s="177">
        <f t="shared" si="0"/>
        <v>0</v>
      </c>
      <c r="L57" s="124">
        <f t="shared" si="1"/>
        <v>0</v>
      </c>
      <c r="M57" s="178">
        <f t="shared" si="2"/>
        <v>0</v>
      </c>
      <c r="N57" s="236"/>
      <c r="O57" s="185"/>
    </row>
    <row r="58" spans="1:15" s="284" customFormat="1" hidden="1" x14ac:dyDescent="0.2">
      <c r="A58" s="210"/>
      <c r="B58" s="235"/>
      <c r="C58" s="211"/>
      <c r="D58" s="328"/>
      <c r="E58" s="328"/>
      <c r="F58" s="211"/>
      <c r="G58" s="212"/>
      <c r="H58" s="213"/>
      <c r="I58" s="214"/>
      <c r="J58" s="215"/>
      <c r="K58" s="177">
        <f t="shared" si="0"/>
        <v>0</v>
      </c>
      <c r="L58" s="124">
        <f t="shared" si="1"/>
        <v>0</v>
      </c>
      <c r="M58" s="178">
        <f t="shared" si="2"/>
        <v>0</v>
      </c>
      <c r="N58" s="236"/>
      <c r="O58" s="185"/>
    </row>
    <row r="59" spans="1:15" s="284" customFormat="1" hidden="1" x14ac:dyDescent="0.2">
      <c r="A59" s="210"/>
      <c r="B59" s="235"/>
      <c r="C59" s="211"/>
      <c r="D59" s="328"/>
      <c r="E59" s="328"/>
      <c r="F59" s="211"/>
      <c r="G59" s="212"/>
      <c r="H59" s="213"/>
      <c r="I59" s="214"/>
      <c r="J59" s="215"/>
      <c r="K59" s="177">
        <f t="shared" si="0"/>
        <v>0</v>
      </c>
      <c r="L59" s="124">
        <f t="shared" si="1"/>
        <v>0</v>
      </c>
      <c r="M59" s="178">
        <f t="shared" si="2"/>
        <v>0</v>
      </c>
      <c r="N59" s="236"/>
      <c r="O59" s="185"/>
    </row>
    <row r="60" spans="1:15" s="284" customFormat="1" ht="15" thickBot="1" x14ac:dyDescent="0.25">
      <c r="A60" s="217"/>
      <c r="B60" s="237"/>
      <c r="C60" s="218"/>
      <c r="D60" s="348"/>
      <c r="E60" s="348"/>
      <c r="F60" s="218"/>
      <c r="G60" s="219"/>
      <c r="H60" s="220"/>
      <c r="I60" s="221"/>
      <c r="J60" s="248"/>
      <c r="K60" s="202">
        <f t="shared" si="0"/>
        <v>0</v>
      </c>
      <c r="L60" s="179">
        <f t="shared" si="1"/>
        <v>0</v>
      </c>
      <c r="M60" s="180">
        <f t="shared" si="2"/>
        <v>0</v>
      </c>
      <c r="N60" s="238"/>
      <c r="O60" s="186"/>
    </row>
    <row r="61" spans="1:15" ht="16.5" thickBot="1" x14ac:dyDescent="0.25">
      <c r="A61" s="158"/>
      <c r="B61" s="158"/>
      <c r="C61" s="158"/>
      <c r="D61" s="158"/>
      <c r="E61" s="223"/>
      <c r="F61" s="160" t="s">
        <v>20</v>
      </c>
      <c r="G61" s="350">
        <f>SUM(G12:G60)</f>
        <v>0</v>
      </c>
      <c r="H61" s="224"/>
      <c r="I61" s="224"/>
      <c r="J61" s="159"/>
      <c r="K61" s="247">
        <f>SUM(K12:K60)</f>
        <v>0</v>
      </c>
      <c r="L61" s="247">
        <f t="shared" ref="L61:M61" si="3">SUM(L12:L60)</f>
        <v>0</v>
      </c>
      <c r="M61" s="247">
        <f t="shared" si="3"/>
        <v>0</v>
      </c>
      <c r="N61" s="224"/>
      <c r="O61" s="158"/>
    </row>
    <row r="63" spans="1:15" ht="22.5" customHeight="1" x14ac:dyDescent="0.2">
      <c r="A63" s="424" t="s">
        <v>31</v>
      </c>
      <c r="B63" s="424"/>
      <c r="C63" s="424"/>
      <c r="D63" s="424"/>
      <c r="E63" s="424"/>
      <c r="F63" s="424"/>
      <c r="G63" s="424"/>
      <c r="H63" s="424"/>
      <c r="I63" s="424"/>
      <c r="J63" s="424"/>
      <c r="K63" s="424"/>
      <c r="L63" s="442"/>
    </row>
  </sheetData>
  <sheetProtection algorithmName="SHA-512" hashValue="QBMwlGt5fO8MZMi6DFbJ1zpWWZ99+s96jm4K3vI2gX0zr/hhhQJ0Rpjy30zVEU/itss6yGnxcpxe7bVVu3JXKA==" saltValue="Eg0ydSpRs1bMY81pd0rn5g==" spinCount="100000" sheet="1" formatCells="0" formatColumns="0" formatRows="0" insertColumns="0" insertRows="0" deleteColumns="0" deleteRows="0" sort="0" autoFilter="0"/>
  <mergeCells count="5">
    <mergeCell ref="O10:O11"/>
    <mergeCell ref="A63:L63"/>
    <mergeCell ref="A4:I4"/>
    <mergeCell ref="K9:M9"/>
    <mergeCell ref="A2:K2"/>
  </mergeCells>
  <dataValidations count="1">
    <dataValidation type="list" allowBlank="1" showInputMessage="1" showErrorMessage="1" sqref="J12:J60">
      <formula1>"Projektentw., Produktion, Vertrieb"</formula1>
    </dataValidation>
  </dataValidations>
  <pageMargins left="0.70866141732283472" right="0.70866141732283472" top="0.78740157480314965" bottom="0.78740157480314965" header="0.31496062992125984" footer="0.31496062992125984"/>
  <pageSetup paperSize="9" scale="87" fitToHeight="2" orientation="landscape" r:id="rId1"/>
  <headerFooter>
    <oddFooter>&amp;C&amp;A&amp;RStand: 13.07.2020</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L26"/>
  <sheetViews>
    <sheetView zoomScale="130" zoomScaleNormal="130" workbookViewId="0">
      <selection activeCell="E17" sqref="E17"/>
    </sheetView>
  </sheetViews>
  <sheetFormatPr baseColWidth="10" defaultRowHeight="14.25" x14ac:dyDescent="0.2"/>
  <cols>
    <col min="1" max="1" width="67.5703125" style="26" customWidth="1"/>
    <col min="2" max="2" width="19.7109375" style="26" customWidth="1"/>
    <col min="3" max="16384" width="11.42578125" style="26"/>
  </cols>
  <sheetData>
    <row r="1" spans="1:12" s="250" customFormat="1" ht="15" x14ac:dyDescent="0.25">
      <c r="A1" s="249" t="s">
        <v>113</v>
      </c>
      <c r="B1" s="43"/>
      <c r="C1" s="44"/>
    </row>
    <row r="2" spans="1:12" s="250" customFormat="1" ht="15" x14ac:dyDescent="0.25">
      <c r="A2" s="249"/>
      <c r="B2" s="43"/>
      <c r="C2" s="44"/>
    </row>
    <row r="3" spans="1:12" s="250" customFormat="1" ht="15" x14ac:dyDescent="0.25">
      <c r="A3" s="249"/>
      <c r="B3" s="43"/>
      <c r="C3" s="44"/>
    </row>
    <row r="4" spans="1:12" s="250" customFormat="1" ht="15" x14ac:dyDescent="0.25">
      <c r="A4" s="249"/>
      <c r="B4" s="43"/>
      <c r="C4" s="44"/>
    </row>
    <row r="5" spans="1:12" ht="18.75" customHeight="1" x14ac:dyDescent="0.2">
      <c r="A5" s="451" t="s">
        <v>99</v>
      </c>
      <c r="B5" s="452"/>
    </row>
    <row r="6" spans="1:12" ht="15.75" x14ac:dyDescent="0.25">
      <c r="A6" s="33"/>
      <c r="B6" s="34"/>
    </row>
    <row r="7" spans="1:12" ht="15.75" x14ac:dyDescent="0.25">
      <c r="A7" s="33"/>
      <c r="B7" s="34"/>
    </row>
    <row r="8" spans="1:12" x14ac:dyDescent="0.2">
      <c r="A8" s="18"/>
      <c r="B8" s="18"/>
    </row>
    <row r="9" spans="1:12" s="28" customFormat="1" ht="15" x14ac:dyDescent="0.25">
      <c r="A9" s="1" t="s">
        <v>4</v>
      </c>
      <c r="B9" s="35">
        <f>Gesamtübersicht!B6:D6</f>
        <v>0</v>
      </c>
      <c r="C9" s="26"/>
      <c r="D9" s="26"/>
      <c r="E9" s="26"/>
      <c r="F9" s="26"/>
      <c r="G9" s="26"/>
      <c r="H9" s="26"/>
      <c r="I9" s="26"/>
      <c r="J9" s="27"/>
      <c r="K9" s="27"/>
      <c r="L9" s="27"/>
    </row>
    <row r="10" spans="1:12" s="28" customFormat="1" ht="15.75" x14ac:dyDescent="0.25">
      <c r="A10" s="1" t="s">
        <v>5</v>
      </c>
      <c r="B10" s="35">
        <f>Gesamtübersicht!B7:D7</f>
        <v>0</v>
      </c>
      <c r="C10" s="26"/>
      <c r="D10" s="26"/>
      <c r="E10" s="26"/>
      <c r="F10" s="27"/>
      <c r="G10" s="29"/>
      <c r="H10" s="29"/>
      <c r="I10" s="30"/>
      <c r="J10" s="27"/>
      <c r="K10" s="27"/>
      <c r="L10" s="27"/>
    </row>
    <row r="11" spans="1:12" s="28" customFormat="1" ht="15.75" x14ac:dyDescent="0.25">
      <c r="A11" s="1" t="s">
        <v>6</v>
      </c>
      <c r="B11" s="35">
        <f>Gesamtübersicht!B8:D8</f>
        <v>0</v>
      </c>
      <c r="C11" s="26"/>
      <c r="D11" s="26"/>
      <c r="E11" s="26"/>
      <c r="F11" s="27"/>
      <c r="G11" s="31"/>
      <c r="H11" s="31"/>
      <c r="I11" s="32"/>
      <c r="J11" s="27"/>
      <c r="K11" s="27"/>
      <c r="L11" s="27"/>
    </row>
    <row r="12" spans="1:12" x14ac:dyDescent="0.2">
      <c r="A12" s="18"/>
      <c r="B12" s="18"/>
    </row>
    <row r="13" spans="1:12" ht="15.75" x14ac:dyDescent="0.25">
      <c r="A13" s="7" t="s">
        <v>10</v>
      </c>
      <c r="B13" s="36">
        <f>Gesamtübersicht!C2</f>
        <v>0</v>
      </c>
    </row>
    <row r="14" spans="1:12" ht="15.75" x14ac:dyDescent="0.25">
      <c r="A14" s="7" t="s">
        <v>67</v>
      </c>
      <c r="B14" s="37" t="str">
        <f>Gesamtübersicht!E2</f>
        <v>TT.MM.JJJJ</v>
      </c>
    </row>
    <row r="15" spans="1:12" ht="15.75" x14ac:dyDescent="0.25">
      <c r="A15" s="7"/>
      <c r="B15" s="18"/>
    </row>
    <row r="16" spans="1:12" ht="15.75" x14ac:dyDescent="0.25">
      <c r="A16" s="7"/>
      <c r="B16" s="18"/>
    </row>
    <row r="17" spans="1:4" ht="15" x14ac:dyDescent="0.25">
      <c r="A17" s="23" t="s">
        <v>44</v>
      </c>
      <c r="B17" s="38"/>
    </row>
    <row r="18" spans="1:4" ht="34.5" customHeight="1" x14ac:dyDescent="0.25">
      <c r="A18" s="449" t="s">
        <v>100</v>
      </c>
      <c r="B18" s="450"/>
    </row>
    <row r="19" spans="1:4" ht="15.75" x14ac:dyDescent="0.25">
      <c r="A19" s="24"/>
      <c r="B19" s="38"/>
    </row>
    <row r="20" spans="1:4" ht="18" x14ac:dyDescent="0.25">
      <c r="A20" s="39" t="s">
        <v>39</v>
      </c>
      <c r="B20" s="40"/>
    </row>
    <row r="21" spans="1:4" ht="15.75" thickBot="1" x14ac:dyDescent="0.3">
      <c r="A21" s="41" t="s">
        <v>40</v>
      </c>
      <c r="B21" s="40"/>
    </row>
    <row r="22" spans="1:4" ht="32.25" customHeight="1" x14ac:dyDescent="0.2">
      <c r="A22" s="240" t="s">
        <v>95</v>
      </c>
      <c r="B22" s="243">
        <f>Gesamtübersicht!E27</f>
        <v>0</v>
      </c>
    </row>
    <row r="23" spans="1:4" ht="21" customHeight="1" x14ac:dyDescent="0.2">
      <c r="A23" s="241" t="s">
        <v>96</v>
      </c>
      <c r="B23" s="25"/>
    </row>
    <row r="24" spans="1:4" ht="21" customHeight="1" x14ac:dyDescent="0.25">
      <c r="A24" s="242" t="s">
        <v>97</v>
      </c>
      <c r="B24" s="244">
        <f>IF((B23+Gesamtübersicht!E39)&lt;(Gesamtübersicht!E27+0.01),Gesamtübersicht!E39,B22-B23)</f>
        <v>0</v>
      </c>
    </row>
    <row r="25" spans="1:4" ht="21.75" customHeight="1" thickBot="1" x14ac:dyDescent="0.25">
      <c r="A25" s="245" t="s">
        <v>98</v>
      </c>
      <c r="B25" s="246">
        <f>IF((B23+B24)&gt;B22,0,B22-B23-B24)</f>
        <v>0</v>
      </c>
    </row>
    <row r="26" spans="1:4" x14ac:dyDescent="0.2">
      <c r="A26" s="42"/>
      <c r="B26" s="40"/>
      <c r="D26" s="252"/>
    </row>
  </sheetData>
  <sheetProtection algorithmName="SHA-512" hashValue="SIHHRL8lg6IlOHmos4apj+rMcHxOjlwloEORgCpjG+68tpcbBJndtJHkJLmmqllgiViRSLYWNlLMOt0y8UcXHA==" saltValue="dPcOKwN2WH2hjNJA3LRncA==" spinCount="100000" sheet="1" formatCells="0" formatColumns="0" formatRows="0" insertColumns="0" insertRows="0" deleteColumns="0" deleteRows="0" sort="0"/>
  <mergeCells count="2">
    <mergeCell ref="A18:B18"/>
    <mergeCell ref="A5:B5"/>
  </mergeCells>
  <pageMargins left="0.70866141732283472" right="0.70866141732283472" top="0.78740157480314965" bottom="0.78740157480314965" header="0.31496062992125984" footer="0.31496062992125984"/>
  <pageSetup paperSize="9" scale="99" orientation="portrait" r:id="rId1"/>
  <headerFooter>
    <oddFooter>&amp;C&amp;A&amp;RStand: 13.07.2020</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8</vt:i4>
      </vt:variant>
    </vt:vector>
  </HeadingPairs>
  <TitlesOfParts>
    <vt:vector size="16" baseType="lpstr">
      <vt:lpstr>Ausfüllhilfe</vt:lpstr>
      <vt:lpstr>Gesamtübersicht</vt:lpstr>
      <vt:lpstr>1. zus. Personal</vt:lpstr>
      <vt:lpstr>2. Stammpersonal</vt:lpstr>
      <vt:lpstr>3. Unternehmerlohn</vt:lpstr>
      <vt:lpstr>4. Sach- Verwaltungsausgaben</vt:lpstr>
      <vt:lpstr>5. Investitionen</vt:lpstr>
      <vt:lpstr>Daten für AuszahlFORMULAR</vt:lpstr>
      <vt:lpstr>'2. Stammpersonal'!Druckbereich</vt:lpstr>
      <vt:lpstr>'3. Unternehmerlohn'!Druckbereich</vt:lpstr>
      <vt:lpstr>Ausfüllhilfe!Druckbereich</vt:lpstr>
      <vt:lpstr>Gesamtübersicht!Druckbereich</vt:lpstr>
      <vt:lpstr>'2. Stammpersonal'!Drucktitel</vt:lpstr>
      <vt:lpstr>'3. Unternehmerlohn'!Drucktitel</vt:lpstr>
      <vt:lpstr>'4. Sach- Verwaltungsausgaben'!Drucktitel</vt:lpstr>
      <vt:lpstr>'5. Investitionen'!Drucktitel</vt:lpstr>
    </vt:vector>
  </TitlesOfParts>
  <Company>Investitionsbank Sachsen-Anhalt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1965 Heyder Wibke</dc:creator>
  <cp:lastModifiedBy>Heyder, Wibke</cp:lastModifiedBy>
  <cp:lastPrinted>2020-07-14T12:28:48Z</cp:lastPrinted>
  <dcterms:created xsi:type="dcterms:W3CDTF">2019-01-16T12:42:22Z</dcterms:created>
  <dcterms:modified xsi:type="dcterms:W3CDTF">2020-07-16T11:12:31Z</dcterms:modified>
</cp:coreProperties>
</file>