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G:\269221\1822\fintus Suite\neu ab 032023\CLLD ESF+\"/>
    </mc:Choice>
  </mc:AlternateContent>
  <workbookProtection workbookAlgorithmName="SHA-512" workbookHashValue="guOzDKaH1nPObRZ2YRdKYQm4iI8oZlrZe/mqpDTA5b11cSgR/LIyJYtU9Ba1OB107XoOIfqiY62o2qfclFoK9A==" workbookSaltValue="rjxHu5ZrYquHisen4NcjtQ==" workbookSpinCount="100000" lockStructure="1"/>
  <bookViews>
    <workbookView xWindow="0" yWindow="0" windowWidth="24000" windowHeight="9600"/>
  </bookViews>
  <sheets>
    <sheet name="Gesamtübersicht" sheetId="16" r:id="rId1"/>
    <sheet name="Personalausgaben" sheetId="18" r:id="rId2"/>
    <sheet name="Einnahmen" sheetId="17" state="hidden" r:id="rId3"/>
    <sheet name="Grundlagen VKO" sheetId="19" state="hidden" r:id="rId4"/>
    <sheet name="Ausgaben" sheetId="24" r:id="rId5"/>
    <sheet name="Auswahllisten und NR" sheetId="14" state="hidden" r:id="rId6"/>
  </sheets>
  <definedNames>
    <definedName name="_xlnm._FilterDatabase" localSheetId="1" hidden="1">Personalausgaben!$A$10:$M$10</definedName>
    <definedName name="_IDVTrackerBlocked103_" hidden="1">0</definedName>
    <definedName name="_IDVTrackerBlocked155_" hidden="1">0</definedName>
    <definedName name="_IDVTrackerEx103_" hidden="1">0</definedName>
    <definedName name="_IDVTrackerEx155_" hidden="1">0</definedName>
    <definedName name="_IDVTrackerFreigabeDateiID103_" hidden="1">-1</definedName>
    <definedName name="_IDVTrackerFreigabeDateiID155_" hidden="1">-1</definedName>
    <definedName name="_IDVTrackerFreigabeStatus103_" hidden="1">0</definedName>
    <definedName name="_IDVTrackerFreigabeStatus155_" hidden="1">0</definedName>
    <definedName name="_IDVTrackerFreigabeVersion103_" hidden="1">-1</definedName>
    <definedName name="_IDVTrackerFreigabeVersion155_" hidden="1">-1</definedName>
    <definedName name="_IDVTrackerID103_" hidden="1">207288</definedName>
    <definedName name="_IDVTrackerID155_" hidden="1">304516</definedName>
    <definedName name="_IDVTrackerMajorVersion103_" hidden="1">1</definedName>
    <definedName name="_IDVTrackerMajorVersion155_" hidden="1">1</definedName>
    <definedName name="_IDVTrackerMinorVersion103_" hidden="1">0</definedName>
    <definedName name="_IDVTrackerMinorVersion155_" hidden="1">0</definedName>
    <definedName name="_IDVTrackerVersion103_" hidden="1">34</definedName>
    <definedName name="_IDVTrackerVersion155_" hidden="1">12</definedName>
    <definedName name="_xlnm.Print_Area" localSheetId="4">Ausgaben!$A$1:$L$38</definedName>
    <definedName name="_xlnm.Print_Area" localSheetId="2">Einnahmen!$A$1:$J$24</definedName>
    <definedName name="_xlnm.Print_Area" localSheetId="0">Gesamtübersicht!$A$1:$E$44</definedName>
    <definedName name="_xlnm.Print_Area" localSheetId="1">Personalausgaben!$A$1:$M$33</definedName>
  </definedNames>
  <calcPr calcId="162913" fullPrecision="0"/>
  <customWorkbookViews>
    <customWorkbookView name="extern" guid="{D159D382-C98C-474D-A5B9-FA4843B1F23C}" includePrintSettings="0" includeHiddenRowCol="0" maximized="1" xWindow="-1928" yWindow="-210" windowWidth="1936" windowHeight="1176" activeSheetId="16"/>
  </customWorkbookViews>
</workbook>
</file>

<file path=xl/calcChain.xml><?xml version="1.0" encoding="utf-8"?>
<calcChain xmlns="http://schemas.openxmlformats.org/spreadsheetml/2006/main">
  <c r="A3" i="24" l="1"/>
  <c r="A3" i="18"/>
  <c r="A12" i="18" l="1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B20" i="16"/>
  <c r="K16" i="18" l="1"/>
  <c r="L16" i="18" s="1"/>
  <c r="M16" i="18" s="1"/>
  <c r="K17" i="18"/>
  <c r="L17" i="18" s="1"/>
  <c r="M17" i="18" s="1"/>
  <c r="K18" i="18"/>
  <c r="L18" i="18" s="1"/>
  <c r="M18" i="18" s="1"/>
  <c r="K19" i="18"/>
  <c r="L19" i="18" s="1"/>
  <c r="M19" i="18" s="1"/>
  <c r="K13" i="18"/>
  <c r="L13" i="18" s="1"/>
  <c r="M13" i="18" s="1"/>
  <c r="K14" i="18"/>
  <c r="L14" i="18" s="1"/>
  <c r="M14" i="18" s="1"/>
  <c r="K15" i="18"/>
  <c r="L15" i="18" s="1"/>
  <c r="M15" i="18" s="1"/>
  <c r="K20" i="18"/>
  <c r="L20" i="18" s="1"/>
  <c r="M20" i="18" s="1"/>
  <c r="K21" i="18"/>
  <c r="L21" i="18" s="1"/>
  <c r="M21" i="18" s="1"/>
  <c r="K22" i="18"/>
  <c r="L22" i="18" s="1"/>
  <c r="M22" i="18" s="1"/>
  <c r="K23" i="18"/>
  <c r="L23" i="18" s="1"/>
  <c r="M23" i="18" s="1"/>
  <c r="K24" i="18"/>
  <c r="L24" i="18" s="1"/>
  <c r="M24" i="18" s="1"/>
  <c r="K25" i="18"/>
  <c r="L25" i="18" s="1"/>
  <c r="M25" i="18" s="1"/>
  <c r="K26" i="18"/>
  <c r="L26" i="18" s="1"/>
  <c r="M26" i="18" s="1"/>
  <c r="K27" i="18"/>
  <c r="L27" i="18" s="1"/>
  <c r="M27" i="18" s="1"/>
  <c r="K28" i="18"/>
  <c r="L28" i="18" s="1"/>
  <c r="M28" i="18" s="1"/>
  <c r="K29" i="18"/>
  <c r="L29" i="18" s="1"/>
  <c r="M29" i="18" s="1"/>
  <c r="K30" i="18"/>
  <c r="L30" i="18" s="1"/>
  <c r="M30" i="18" s="1"/>
  <c r="K12" i="18"/>
  <c r="A15" i="24" l="1"/>
  <c r="L15" i="24"/>
  <c r="A16" i="24"/>
  <c r="L16" i="24"/>
  <c r="A17" i="24"/>
  <c r="L17" i="24"/>
  <c r="L13" i="24"/>
  <c r="L14" i="24"/>
  <c r="L18" i="24"/>
  <c r="L19" i="24"/>
  <c r="L20" i="24"/>
  <c r="L21" i="24"/>
  <c r="L22" i="24"/>
  <c r="L23" i="24"/>
  <c r="L24" i="24"/>
  <c r="L25" i="24"/>
  <c r="L26" i="24"/>
  <c r="L27" i="24"/>
  <c r="L28" i="24"/>
  <c r="L29" i="24"/>
  <c r="L30" i="24"/>
  <c r="L31" i="24"/>
  <c r="L32" i="24"/>
  <c r="L33" i="24"/>
  <c r="L34" i="24"/>
  <c r="E6" i="24"/>
  <c r="E7" i="24"/>
  <c r="E8" i="24"/>
  <c r="H35" i="24"/>
  <c r="A34" i="24"/>
  <c r="A33" i="24"/>
  <c r="A32" i="24"/>
  <c r="A31" i="24"/>
  <c r="A30" i="24"/>
  <c r="A29" i="24"/>
  <c r="A28" i="24"/>
  <c r="A27" i="24"/>
  <c r="A26" i="24"/>
  <c r="A25" i="24"/>
  <c r="A24" i="24"/>
  <c r="A23" i="24"/>
  <c r="A22" i="24"/>
  <c r="A21" i="24"/>
  <c r="A20" i="24"/>
  <c r="A19" i="24"/>
  <c r="A18" i="24"/>
  <c r="A14" i="24"/>
  <c r="A13" i="24"/>
  <c r="G10" i="24"/>
  <c r="L35" i="24" l="1"/>
  <c r="C21" i="16" s="1"/>
  <c r="B14" i="16" l="1"/>
  <c r="B23" i="16" l="1"/>
  <c r="B22" i="16"/>
  <c r="G17" i="16" l="1"/>
  <c r="B24" i="16" l="1"/>
  <c r="I22" i="17" l="1"/>
  <c r="I21" i="17"/>
  <c r="I20" i="17"/>
  <c r="I19" i="17"/>
  <c r="I18" i="17"/>
  <c r="I17" i="17"/>
  <c r="I16" i="17"/>
  <c r="I15" i="17"/>
  <c r="I14" i="17"/>
  <c r="I23" i="17" s="1"/>
  <c r="I13" i="17"/>
  <c r="I12" i="17"/>
  <c r="D8" i="17"/>
  <c r="A8" i="17"/>
  <c r="D7" i="17"/>
  <c r="A7" i="17"/>
  <c r="D6" i="17"/>
  <c r="A6" i="17"/>
  <c r="L12" i="18"/>
  <c r="M12" i="18" s="1"/>
  <c r="E8" i="18"/>
  <c r="E7" i="18"/>
  <c r="E6" i="18"/>
  <c r="L31" i="18" l="1"/>
  <c r="M31" i="18"/>
  <c r="C19" i="16" s="1"/>
  <c r="C20" i="16" s="1"/>
  <c r="C22" i="16" l="1"/>
  <c r="C23" i="16" l="1"/>
  <c r="C24" i="16" s="1"/>
</calcChain>
</file>

<file path=xl/sharedStrings.xml><?xml version="1.0" encoding="utf-8"?>
<sst xmlns="http://schemas.openxmlformats.org/spreadsheetml/2006/main" count="178" uniqueCount="114">
  <si>
    <t>lfd. Nr.</t>
  </si>
  <si>
    <t>Ja</t>
  </si>
  <si>
    <t>Nein</t>
  </si>
  <si>
    <t>Vorhaben</t>
  </si>
  <si>
    <t>(in Euro)</t>
  </si>
  <si>
    <t xml:space="preserve">vom </t>
  </si>
  <si>
    <t>bis</t>
  </si>
  <si>
    <r>
      <t xml:space="preserve">Förderfähige Ausgaben </t>
    </r>
    <r>
      <rPr>
        <sz val="9"/>
        <color theme="1"/>
        <rFont val="Arial"/>
        <family val="2"/>
      </rPr>
      <t>(in Euro)</t>
    </r>
  </si>
  <si>
    <t>Angaben lt. abgerechneten/
nachgewiesenen Ausgaben</t>
  </si>
  <si>
    <t>Bearbeitungshinweise IB</t>
  </si>
  <si>
    <t>Bewilligungszeitraum</t>
  </si>
  <si>
    <t>vom</t>
  </si>
  <si>
    <t>Vorname des 
Mitarbeiters</t>
  </si>
  <si>
    <t>Name des 
Mitarbeiters</t>
  </si>
  <si>
    <t>Abrechnungszeitraum 
MM/JJJJ</t>
  </si>
  <si>
    <t>Anteil im Projekt in %</t>
  </si>
  <si>
    <t>Betrag</t>
  </si>
  <si>
    <t>Auswahlfelder</t>
  </si>
  <si>
    <t>SUMME</t>
  </si>
  <si>
    <t>Bitte die grau hinterlegten Felder befüllen!</t>
  </si>
  <si>
    <t>Geldgeber</t>
  </si>
  <si>
    <t>Verwendungszweck</t>
  </si>
  <si>
    <t>Art der Einnahme</t>
  </si>
  <si>
    <t>projektbezogene Einnahme</t>
  </si>
  <si>
    <t xml:space="preserve">Zahlungseingang am </t>
  </si>
  <si>
    <t>weitere Darlehen</t>
  </si>
  <si>
    <t>weitere Fördermittel</t>
  </si>
  <si>
    <t>Art der Einnahmen</t>
  </si>
  <si>
    <t>sonstige Fremdmittel</t>
  </si>
  <si>
    <t>Eigenmittel</t>
  </si>
  <si>
    <t>Gesamtausgaben</t>
  </si>
  <si>
    <r>
      <t xml:space="preserve">Bitte die grau hinterlegten Felder befüllen!
</t>
    </r>
    <r>
      <rPr>
        <i/>
        <sz val="11"/>
        <rFont val="Arial"/>
        <family val="2"/>
      </rPr>
      <t>Wir geben Ihnen Hinweise zur Eingabe der notwendigen Daten, sobald Sie die betreffenden Felder auswählen</t>
    </r>
  </si>
  <si>
    <t>Hinweis: Die Angaben in den nicht farblich unterlegten Feldern werden aufgrund Ihrer Eingaben automatisch berechnet.</t>
  </si>
  <si>
    <t xml:space="preserve">GESAMTÜBERSICHT </t>
  </si>
  <si>
    <t>Zuwendungs-/Zuweisungsempfänger</t>
  </si>
  <si>
    <r>
      <t xml:space="preserve">Fördersatz 
</t>
    </r>
    <r>
      <rPr>
        <i/>
        <sz val="9"/>
        <color theme="1"/>
        <rFont val="Arial"/>
        <family val="2"/>
      </rPr>
      <t>(gem. Ziffer 1. des Zuwendungsbescheides/ Zuweisungsschreibens)</t>
    </r>
  </si>
  <si>
    <t>ergibt Zuwendung/ Zuweisung</t>
  </si>
  <si>
    <r>
      <t xml:space="preserve">Bewilligte Ausgaben 
</t>
    </r>
    <r>
      <rPr>
        <sz val="9"/>
        <color theme="1"/>
        <rFont val="Arial"/>
        <family val="2"/>
      </rPr>
      <t>(in Euro)</t>
    </r>
  </si>
  <si>
    <t>Pauschalwerte mit Urlaubsabgeltung</t>
  </si>
  <si>
    <t>Zuwendungsrechtsergänzungserlass</t>
  </si>
  <si>
    <t>Qualitätsstufe</t>
  </si>
  <si>
    <t>EUR pro Stunde</t>
  </si>
  <si>
    <t>EUR pro Monat</t>
  </si>
  <si>
    <t>EUR pro Jahr</t>
  </si>
  <si>
    <t>a</t>
  </si>
  <si>
    <t>b</t>
  </si>
  <si>
    <t>c</t>
  </si>
  <si>
    <t>d</t>
  </si>
  <si>
    <t>e</t>
  </si>
  <si>
    <t>Pauschal mit Urlaubsabgeltung</t>
  </si>
  <si>
    <t>Welche Pauschalwerte möchten Sie abrechnen?</t>
  </si>
  <si>
    <t>Vorgangsnummer laut Zuwendungsbescheid/ Zuweisungsschreiben</t>
  </si>
  <si>
    <t xml:space="preserve">Art der Kosten </t>
  </si>
  <si>
    <t>abgerechnete Ausgaben</t>
  </si>
  <si>
    <t xml:space="preserve">Bemessungsgrundlage </t>
  </si>
  <si>
    <t>Spalte1</t>
  </si>
  <si>
    <t>Spalte2</t>
  </si>
  <si>
    <t>Spalte3</t>
  </si>
  <si>
    <t>Spalte4</t>
  </si>
  <si>
    <t>Spalte5</t>
  </si>
  <si>
    <t>Spalte6</t>
  </si>
  <si>
    <t>Spalte7</t>
  </si>
  <si>
    <t>Spalte8</t>
  </si>
  <si>
    <t>Spalte9</t>
  </si>
  <si>
    <t>Spalte10</t>
  </si>
  <si>
    <t>Spalte11</t>
  </si>
  <si>
    <t>Spalte12</t>
  </si>
  <si>
    <t>vereinbarte Stundenanzahl gem. Arbeitsvertrag</t>
  </si>
  <si>
    <t>Pauschalwert</t>
  </si>
  <si>
    <t>Stunden auf Monatsbasis</t>
  </si>
  <si>
    <t>Stunden auf Jahresbasis</t>
  </si>
  <si>
    <t>Stunden</t>
  </si>
  <si>
    <t>Monat</t>
  </si>
  <si>
    <t>Jahr</t>
  </si>
  <si>
    <t>Qualitäts-stufe</t>
  </si>
  <si>
    <t>Anzahl 
der abzu-rechnenden Stunden je Monat</t>
  </si>
  <si>
    <t xml:space="preserve">zahlenmäßiger Nachweis - Anlage 4 zum Auszahlungsantrag </t>
  </si>
  <si>
    <r>
      <t xml:space="preserve">abgerechnete Ausgaben nach Pauschalwerte ohne Bezug auf Std. gem. AV
</t>
    </r>
    <r>
      <rPr>
        <b/>
        <sz val="11"/>
        <color rgb="FFFF0000"/>
        <rFont val="Arial"/>
        <family val="2"/>
      </rPr>
      <t>später ausblenden….!!!!</t>
    </r>
  </si>
  <si>
    <t xml:space="preserve">Art der Abrechnung
</t>
  </si>
  <si>
    <r>
      <t xml:space="preserve">Pauschal </t>
    </r>
    <r>
      <rPr>
        <b/>
        <u val="singleAccounting"/>
        <sz val="9"/>
        <color theme="1"/>
        <rFont val="Arial"/>
        <family val="2"/>
      </rPr>
      <t>ohne</t>
    </r>
    <r>
      <rPr>
        <b/>
        <sz val="9"/>
        <color theme="1"/>
        <rFont val="Arial"/>
        <family val="2"/>
      </rPr>
      <t xml:space="preserve"> Urlaubsabgeltung</t>
    </r>
  </si>
  <si>
    <r>
      <t xml:space="preserve">Pauschalwerte </t>
    </r>
    <r>
      <rPr>
        <b/>
        <i/>
        <u val="singleAccounting"/>
        <sz val="9"/>
        <rFont val="Arial"/>
        <family val="2"/>
      </rPr>
      <t>ohne</t>
    </r>
    <r>
      <rPr>
        <sz val="9"/>
        <rFont val="Arial"/>
        <family val="2"/>
      </rPr>
      <t xml:space="preserve"> Urlaubsabgeltung</t>
    </r>
  </si>
  <si>
    <t>Angaben lt. Zuwendungsbescheid/ Zuweisungsschreiben</t>
  </si>
  <si>
    <t>Sachausgaben</t>
  </si>
  <si>
    <t>Hinweis: Bitte geben Sie hier ausschließlich die Zahlen ohne Trennung an. Das Format wird automatisch dargestellt.</t>
  </si>
  <si>
    <t>Spalte13</t>
  </si>
  <si>
    <t>Personalausgaben</t>
  </si>
  <si>
    <t xml:space="preserve">wenn abweichend dann hier eintragen </t>
  </si>
  <si>
    <t xml:space="preserve">Programm CLLD ESF+
zahlenmäßiger Nachweis - Anlage 1 zum Auszahlungsantrag Nr. </t>
  </si>
  <si>
    <t>6.1.1</t>
  </si>
  <si>
    <t>6.1.2</t>
  </si>
  <si>
    <t>6.1.3</t>
  </si>
  <si>
    <t>6.1.4</t>
  </si>
  <si>
    <t>6.1.5</t>
  </si>
  <si>
    <t>Sachausgaben als Realkosten</t>
  </si>
  <si>
    <t>Fahrtkosten</t>
  </si>
  <si>
    <t>Restkostenpauschale i.H.v. 20 % der direkt förderfähigen Personalkosten</t>
  </si>
  <si>
    <t>Personalkostenpauschale nach Zuwendungsrechtsergänzungserlass</t>
  </si>
  <si>
    <t>Sachausgaben als Haushaltsplanentwurf</t>
  </si>
  <si>
    <t>ggf. Vertragsnummer / 
lfd. Nr. Vergabeübersicht</t>
  </si>
  <si>
    <t>Art der Ausgaben</t>
  </si>
  <si>
    <t>Rechnungssteller</t>
  </si>
  <si>
    <t>Rechnungs-datum</t>
  </si>
  <si>
    <r>
      <t xml:space="preserve">vorhabensbezogener Rechnungsbetrag </t>
    </r>
    <r>
      <rPr>
        <b/>
        <u/>
        <sz val="8"/>
        <color theme="1"/>
        <rFont val="Arial"/>
        <family val="2"/>
      </rPr>
      <t xml:space="preserve">netto </t>
    </r>
    <r>
      <rPr>
        <b/>
        <sz val="8"/>
        <color theme="1"/>
        <rFont val="Arial"/>
        <family val="2"/>
      </rPr>
      <t xml:space="preserve">* 
</t>
    </r>
    <r>
      <rPr>
        <sz val="8"/>
        <rFont val="Arial"/>
        <family val="2"/>
      </rPr>
      <t xml:space="preserve">
bei pauschal. Inv. Betrag gem. Zuwendung/ Zuweisung.</t>
    </r>
  </si>
  <si>
    <r>
      <t xml:space="preserve">Mehrwert-steuer
</t>
    </r>
    <r>
      <rPr>
        <sz val="8"/>
        <color theme="1"/>
        <rFont val="Arial"/>
        <family val="2"/>
      </rPr>
      <t>(nur OHNE Vorsteuer-abzugsbe-rechtigung)</t>
    </r>
  </si>
  <si>
    <r>
      <t xml:space="preserve">Skonti, Boni u.ä.** 
</t>
    </r>
    <r>
      <rPr>
        <sz val="8"/>
        <rFont val="Arial"/>
        <family val="2"/>
      </rPr>
      <t>gilt nicht für pauschal. Investitionen</t>
    </r>
  </si>
  <si>
    <t>Zahlungsdatum</t>
  </si>
  <si>
    <t>förderfähige Ausgaben lt. Kunde</t>
  </si>
  <si>
    <t>in %</t>
  </si>
  <si>
    <t>Summen</t>
  </si>
  <si>
    <t>* Hinweis: Nicht dem Vorhaben zugehörige und nicht förderfähige Rechnungspositionen sind vom Rechnungsbetrag netto abzuziehen.</t>
  </si>
  <si>
    <t>** Hinweis: Gewährte Rabatte, Skonti, Boni u. ä. sind nicht förderfähig, selbst wenn sie nicht in Anspruch genommen werden (vgl. Zuwendungsbescheid/ Zuweisungsschreiben).</t>
  </si>
  <si>
    <t>Restkostenpauschale</t>
  </si>
  <si>
    <t>genaue Bezeichnung der getätigten Ausgaben für Sachausgaben</t>
  </si>
  <si>
    <t>Hinweis: Bitte reichen Sie spätestens mit dem 1. Auszahlungsantrag den Publizitätsnachweis gem. Zuwendungsbescheid/ Zuweisungsschreiben ein.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</si>
</sst>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* #,##0.00\ _€_-;\-* #,##0.00\ _€_-;_-* &quot;-&quot;??\ _€_-;_-@_-"/>
    <numFmt numFmtId="165" formatCode="mm\/yyyy"/>
    <numFmt numFmtId="166" formatCode="mm\ \/\ yyyy"/>
    <numFmt numFmtId="167" formatCode="_(* #,##0.00_);_(* \(#,##0.00\);_(* &quot;-&quot;??_);_(@_)"/>
    <numFmt numFmtId="168" formatCode="#,##0.00\ &quot;€&quot;"/>
    <numFmt numFmtId="169" formatCode="&quot;ZS/&quot;\ 0000&quot;/&quot;\ 00&quot;/&quot;\ 000000"/>
    <numFmt numFmtId="170" formatCode="_-* #,##0.00\ [$€-407]_-;\-* #,##0.00\ [$€-407]_-;_-* &quot;-&quot;??\ [$€-407]_-;_-@_-"/>
  </numFmts>
  <fonts count="3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1"/>
      <color theme="1"/>
      <name val="Arial"/>
      <family val="2"/>
    </font>
    <font>
      <sz val="8"/>
      <color theme="1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b/>
      <sz val="8"/>
      <color theme="1"/>
      <name val="Arial"/>
      <family val="2"/>
    </font>
    <font>
      <sz val="9"/>
      <color theme="1"/>
      <name val="Arial"/>
      <family val="2"/>
    </font>
    <font>
      <b/>
      <i/>
      <sz val="11"/>
      <name val="Arial"/>
      <family val="2"/>
    </font>
    <font>
      <b/>
      <sz val="9"/>
      <color theme="1"/>
      <name val="Arial"/>
      <family val="2"/>
    </font>
    <font>
      <i/>
      <sz val="9"/>
      <color theme="1"/>
      <name val="Arial"/>
      <family val="2"/>
    </font>
    <font>
      <b/>
      <i/>
      <sz val="9"/>
      <color theme="1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i/>
      <sz val="11"/>
      <name val="Arial"/>
      <family val="2"/>
    </font>
    <font>
      <sz val="11"/>
      <color rgb="FFFF0000"/>
      <name val="Calibri"/>
      <family val="2"/>
      <scheme val="minor"/>
    </font>
    <font>
      <b/>
      <sz val="11"/>
      <color rgb="FFFF0000"/>
      <name val="Arial"/>
      <family val="2"/>
    </font>
    <font>
      <sz val="11"/>
      <color rgb="FF0070C0"/>
      <name val="Arial"/>
      <family val="2"/>
    </font>
    <font>
      <b/>
      <u val="singleAccounting"/>
      <sz val="9"/>
      <color theme="1"/>
      <name val="Arial"/>
      <family val="2"/>
    </font>
    <font>
      <b/>
      <i/>
      <u val="singleAccounting"/>
      <sz val="9"/>
      <name val="Arial"/>
      <family val="2"/>
    </font>
    <font>
      <i/>
      <sz val="11"/>
      <color theme="1"/>
      <name val="Arial"/>
      <family val="2"/>
    </font>
    <font>
      <sz val="10"/>
      <color theme="1"/>
      <name val="Arial"/>
      <family val="2"/>
    </font>
    <font>
      <b/>
      <sz val="12"/>
      <color rgb="FF212529"/>
      <name val="Segoe UI"/>
      <family val="2"/>
    </font>
    <font>
      <sz val="11"/>
      <color rgb="FFFF0000"/>
      <name val="Arial"/>
      <family val="2"/>
    </font>
    <font>
      <b/>
      <u/>
      <sz val="8"/>
      <color theme="1"/>
      <name val="Arial"/>
      <family val="2"/>
    </font>
    <font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</fills>
  <borders count="12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/>
      <diagonal/>
    </border>
  </borders>
  <cellStyleXfs count="9">
    <xf numFmtId="0" fontId="0" fillId="0" borderId="0"/>
    <xf numFmtId="0" fontId="1" fillId="0" borderId="0"/>
    <xf numFmtId="0" fontId="1" fillId="0" borderId="0"/>
    <xf numFmtId="0" fontId="2" fillId="0" borderId="0"/>
    <xf numFmtId="0" fontId="9" fillId="0" borderId="0"/>
    <xf numFmtId="0" fontId="1" fillId="0" borderId="0"/>
    <xf numFmtId="43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44" fontId="19" fillId="0" borderId="0" applyFont="0" applyFill="0" applyBorder="0" applyAlignment="0" applyProtection="0"/>
  </cellStyleXfs>
  <cellXfs count="224">
    <xf numFmtId="0" fontId="0" fillId="0" borderId="0" xfId="0"/>
    <xf numFmtId="0" fontId="4" fillId="0" borderId="0" xfId="0" applyFont="1" applyBorder="1" applyProtection="1"/>
    <xf numFmtId="0" fontId="4" fillId="0" borderId="0" xfId="0" applyFont="1" applyBorder="1" applyAlignment="1" applyProtection="1">
      <alignment vertical="center"/>
    </xf>
    <xf numFmtId="0" fontId="0" fillId="0" borderId="0" xfId="0" applyAlignment="1">
      <alignment vertical="top"/>
    </xf>
    <xf numFmtId="43" fontId="0" fillId="0" borderId="0" xfId="6" applyFont="1"/>
    <xf numFmtId="164" fontId="4" fillId="0" borderId="0" xfId="0" applyNumberFormat="1" applyFont="1" applyProtection="1"/>
    <xf numFmtId="0" fontId="4" fillId="3" borderId="0" xfId="0" applyFont="1" applyFill="1" applyBorder="1" applyAlignment="1" applyProtection="1"/>
    <xf numFmtId="0" fontId="4" fillId="3" borderId="0" xfId="0" applyFont="1" applyFill="1" applyBorder="1" applyProtection="1"/>
    <xf numFmtId="9" fontId="0" fillId="0" borderId="0" xfId="0" applyNumberFormat="1" applyAlignment="1">
      <alignment horizontal="center"/>
    </xf>
    <xf numFmtId="0" fontId="11" fillId="3" borderId="0" xfId="0" applyFont="1" applyFill="1" applyBorder="1" applyAlignment="1" applyProtection="1">
      <alignment horizontal="right"/>
    </xf>
    <xf numFmtId="0" fontId="15" fillId="3" borderId="0" xfId="0" applyFont="1" applyFill="1" applyBorder="1" applyAlignment="1" applyProtection="1">
      <alignment vertical="center" wrapText="1"/>
    </xf>
    <xf numFmtId="4" fontId="15" fillId="3" borderId="0" xfId="0" applyNumberFormat="1" applyFont="1" applyFill="1" applyBorder="1" applyAlignment="1" applyProtection="1">
      <alignment vertical="center" wrapText="1"/>
    </xf>
    <xf numFmtId="0" fontId="11" fillId="3" borderId="0" xfId="0" applyNumberFormat="1" applyFont="1" applyFill="1" applyBorder="1" applyAlignment="1" applyProtection="1">
      <alignment horizontal="left"/>
    </xf>
    <xf numFmtId="0" fontId="4" fillId="3" borderId="0" xfId="0" applyFont="1" applyFill="1" applyBorder="1" applyAlignment="1" applyProtection="1">
      <alignment vertical="center"/>
    </xf>
    <xf numFmtId="0" fontId="5" fillId="3" borderId="0" xfId="0" applyFont="1" applyFill="1" applyBorder="1" applyAlignment="1" applyProtection="1">
      <alignment horizontal="justify" vertical="center" wrapText="1"/>
    </xf>
    <xf numFmtId="0" fontId="12" fillId="2" borderId="1" xfId="0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wrapText="1"/>
    </xf>
    <xf numFmtId="4" fontId="13" fillId="3" borderId="1" xfId="0" applyNumberFormat="1" applyFont="1" applyFill="1" applyBorder="1" applyAlignment="1" applyProtection="1">
      <alignment vertical="center" wrapText="1"/>
    </xf>
    <xf numFmtId="0" fontId="13" fillId="3" borderId="1" xfId="0" applyFont="1" applyFill="1" applyBorder="1" applyAlignment="1" applyProtection="1">
      <alignment vertical="center" wrapText="1"/>
    </xf>
    <xf numFmtId="0" fontId="7" fillId="3" borderId="0" xfId="0" applyFont="1" applyFill="1" applyBorder="1" applyAlignment="1" applyProtection="1"/>
    <xf numFmtId="0" fontId="13" fillId="4" borderId="1" xfId="0" applyNumberFormat="1" applyFont="1" applyFill="1" applyBorder="1" applyAlignment="1" applyProtection="1">
      <alignment vertical="center" wrapText="1"/>
      <protection locked="0"/>
    </xf>
    <xf numFmtId="166" fontId="13" fillId="4" borderId="1" xfId="0" applyNumberFormat="1" applyFont="1" applyFill="1" applyBorder="1" applyAlignment="1" applyProtection="1">
      <alignment horizontal="center" vertical="center" wrapText="1"/>
      <protection locked="0"/>
    </xf>
    <xf numFmtId="9" fontId="13" fillId="4" borderId="1" xfId="7" applyFont="1" applyFill="1" applyBorder="1" applyAlignment="1" applyProtection="1">
      <alignment vertical="center" wrapText="1"/>
      <protection locked="0"/>
    </xf>
    <xf numFmtId="4" fontId="13" fillId="4" borderId="1" xfId="0" applyNumberFormat="1" applyFont="1" applyFill="1" applyBorder="1" applyAlignment="1" applyProtection="1">
      <alignment vertical="center" wrapText="1"/>
      <protection locked="0"/>
    </xf>
    <xf numFmtId="165" fontId="13" fillId="4" borderId="1" xfId="0" applyNumberFormat="1" applyFont="1" applyFill="1" applyBorder="1" applyAlignment="1" applyProtection="1">
      <alignment horizontal="center" vertical="center" wrapText="1"/>
      <protection locked="0"/>
    </xf>
    <xf numFmtId="14" fontId="13" fillId="4" borderId="1" xfId="0" applyNumberFormat="1" applyFont="1" applyFill="1" applyBorder="1" applyAlignment="1" applyProtection="1">
      <alignment vertical="center" wrapText="1"/>
      <protection locked="0"/>
    </xf>
    <xf numFmtId="0" fontId="21" fillId="0" borderId="0" xfId="0" applyFont="1"/>
    <xf numFmtId="0" fontId="4" fillId="3" borderId="4" xfId="0" applyFont="1" applyFill="1" applyBorder="1" applyProtection="1"/>
    <xf numFmtId="14" fontId="11" fillId="4" borderId="1" xfId="0" applyNumberFormat="1" applyFont="1" applyFill="1" applyBorder="1" applyAlignment="1" applyProtection="1">
      <alignment horizontal="center"/>
      <protection locked="0"/>
    </xf>
    <xf numFmtId="0" fontId="16" fillId="4" borderId="1" xfId="0" applyNumberFormat="1" applyFont="1" applyFill="1" applyBorder="1" applyAlignment="1" applyProtection="1">
      <alignment vertical="center" wrapText="1"/>
      <protection locked="0"/>
    </xf>
    <xf numFmtId="0" fontId="13" fillId="0" borderId="0" xfId="0" applyFont="1"/>
    <xf numFmtId="43" fontId="15" fillId="0" borderId="0" xfId="6" applyFont="1" applyFill="1" applyAlignment="1">
      <alignment vertical="top"/>
    </xf>
    <xf numFmtId="43" fontId="15" fillId="0" borderId="0" xfId="6" applyFont="1" applyAlignment="1">
      <alignment horizontal="center" vertical="top"/>
    </xf>
    <xf numFmtId="2" fontId="15" fillId="0" borderId="0" xfId="0" applyNumberFormat="1" applyFont="1" applyAlignment="1">
      <alignment horizontal="center"/>
    </xf>
    <xf numFmtId="167" fontId="13" fillId="0" borderId="0" xfId="0" quotePrefix="1" applyNumberFormat="1" applyFont="1" applyAlignment="1">
      <alignment horizontal="center"/>
    </xf>
    <xf numFmtId="168" fontId="13" fillId="0" borderId="0" xfId="6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right" vertical="center" wrapText="1"/>
    </xf>
    <xf numFmtId="0" fontId="4" fillId="0" borderId="0" xfId="0" applyFont="1" applyProtection="1">
      <protection locked="0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top"/>
    </xf>
    <xf numFmtId="0" fontId="0" fillId="0" borderId="0" xfId="0" applyAlignment="1">
      <alignment wrapText="1"/>
    </xf>
    <xf numFmtId="9" fontId="0" fillId="0" borderId="0" xfId="0" applyNumberFormat="1" applyAlignment="1">
      <alignment horizontal="center" vertical="center"/>
    </xf>
    <xf numFmtId="0" fontId="15" fillId="2" borderId="2" xfId="0" applyFont="1" applyFill="1" applyBorder="1" applyAlignment="1" applyProtection="1">
      <alignment vertical="center" wrapText="1"/>
    </xf>
    <xf numFmtId="4" fontId="15" fillId="2" borderId="2" xfId="0" applyNumberFormat="1" applyFont="1" applyFill="1" applyBorder="1" applyAlignment="1" applyProtection="1">
      <alignment vertical="center" wrapText="1"/>
    </xf>
    <xf numFmtId="43" fontId="13" fillId="0" borderId="0" xfId="6" applyFont="1" applyFill="1" applyAlignment="1">
      <alignment vertical="top"/>
    </xf>
    <xf numFmtId="43" fontId="18" fillId="0" borderId="0" xfId="6" applyFont="1" applyFill="1" applyAlignment="1">
      <alignment vertical="top"/>
    </xf>
    <xf numFmtId="1" fontId="11" fillId="4" borderId="1" xfId="0" applyNumberFormat="1" applyFont="1" applyFill="1" applyBorder="1" applyAlignment="1" applyProtection="1">
      <alignment horizontal="center"/>
      <protection locked="0"/>
    </xf>
    <xf numFmtId="0" fontId="0" fillId="0" borderId="0" xfId="6" applyNumberFormat="1" applyFont="1"/>
    <xf numFmtId="170" fontId="0" fillId="0" borderId="0" xfId="0" applyNumberFormat="1"/>
    <xf numFmtId="44" fontId="0" fillId="0" borderId="0" xfId="8" applyFont="1"/>
    <xf numFmtId="0" fontId="0" fillId="0" borderId="0" xfId="0" applyAlignment="1">
      <alignment horizontal="left" indent="9"/>
    </xf>
    <xf numFmtId="0" fontId="3" fillId="0" borderId="0" xfId="0" applyNumberFormat="1" applyFont="1"/>
    <xf numFmtId="49" fontId="3" fillId="0" borderId="0" xfId="0" applyNumberFormat="1" applyFont="1"/>
    <xf numFmtId="0" fontId="27" fillId="0" borderId="0" xfId="0" applyFont="1"/>
    <xf numFmtId="0" fontId="13" fillId="4" borderId="10" xfId="0" applyNumberFormat="1" applyFont="1" applyFill="1" applyBorder="1" applyAlignment="1" applyProtection="1">
      <alignment vertical="center" wrapText="1"/>
      <protection locked="0"/>
    </xf>
    <xf numFmtId="49" fontId="13" fillId="4" borderId="10" xfId="0" applyNumberFormat="1" applyFont="1" applyFill="1" applyBorder="1" applyAlignment="1" applyProtection="1">
      <alignment vertical="center" wrapText="1"/>
      <protection locked="0"/>
    </xf>
    <xf numFmtId="14" fontId="13" fillId="4" borderId="10" xfId="0" applyNumberFormat="1" applyFont="1" applyFill="1" applyBorder="1" applyAlignment="1" applyProtection="1">
      <alignment vertical="center" wrapText="1"/>
      <protection locked="0"/>
    </xf>
    <xf numFmtId="4" fontId="13" fillId="4" borderId="10" xfId="0" applyNumberFormat="1" applyFont="1" applyFill="1" applyBorder="1" applyAlignment="1" applyProtection="1">
      <alignment vertical="center" wrapText="1"/>
      <protection locked="0"/>
    </xf>
    <xf numFmtId="10" fontId="13" fillId="4" borderId="10" xfId="0" applyNumberFormat="1" applyFont="1" applyFill="1" applyBorder="1" applyAlignment="1" applyProtection="1">
      <alignment vertical="center" wrapText="1"/>
      <protection locked="0"/>
    </xf>
    <xf numFmtId="10" fontId="13" fillId="4" borderId="10" xfId="0" applyNumberFormat="1" applyFont="1" applyFill="1" applyBorder="1" applyAlignment="1" applyProtection="1">
      <alignment horizontal="right" vertical="center" wrapText="1"/>
      <protection locked="0"/>
    </xf>
    <xf numFmtId="0" fontId="13" fillId="4" borderId="11" xfId="0" applyNumberFormat="1" applyFont="1" applyFill="1" applyBorder="1" applyAlignment="1" applyProtection="1">
      <alignment vertical="center" wrapText="1"/>
      <protection hidden="1"/>
    </xf>
    <xf numFmtId="4" fontId="13" fillId="3" borderId="11" xfId="0" applyNumberFormat="1" applyFont="1" applyFill="1" applyBorder="1" applyAlignment="1" applyProtection="1">
      <alignment horizontal="right" vertical="center" wrapText="1"/>
      <protection hidden="1"/>
    </xf>
    <xf numFmtId="0" fontId="26" fillId="3" borderId="0" xfId="0" applyFont="1" applyFill="1" applyBorder="1" applyAlignment="1" applyProtection="1">
      <alignment horizontal="left" vertical="top" wrapText="1"/>
      <protection hidden="1"/>
    </xf>
    <xf numFmtId="0" fontId="26" fillId="3" borderId="0" xfId="0" applyFont="1" applyFill="1" applyBorder="1" applyAlignment="1" applyProtection="1">
      <alignment horizontal="left" vertical="top" wrapText="1"/>
      <protection hidden="1"/>
    </xf>
    <xf numFmtId="0" fontId="11" fillId="4" borderId="1" xfId="0" applyNumberFormat="1" applyFont="1" applyFill="1" applyBorder="1" applyAlignment="1" applyProtection="1">
      <alignment horizontal="left" vertical="center" wrapText="1"/>
      <protection locked="0"/>
    </xf>
    <xf numFmtId="169" fontId="11" fillId="4" borderId="1" xfId="0" applyNumberFormat="1" applyFont="1" applyFill="1" applyBorder="1" applyAlignment="1" applyProtection="1">
      <alignment horizontal="left" vertical="center" wrapText="1"/>
      <protection locked="0"/>
    </xf>
    <xf numFmtId="0" fontId="15" fillId="3" borderId="11" xfId="0" applyFont="1" applyFill="1" applyBorder="1" applyAlignment="1" applyProtection="1">
      <alignment horizontal="right" wrapText="1"/>
      <protection hidden="1"/>
    </xf>
    <xf numFmtId="0" fontId="15" fillId="3" borderId="9" xfId="0" applyFont="1" applyFill="1" applyBorder="1" applyAlignment="1" applyProtection="1">
      <alignment horizontal="right" wrapText="1"/>
      <protection hidden="1"/>
    </xf>
    <xf numFmtId="0" fontId="11" fillId="2" borderId="6" xfId="0" applyFont="1" applyFill="1" applyBorder="1" applyAlignment="1" applyProtection="1">
      <alignment horizontal="left"/>
    </xf>
    <xf numFmtId="0" fontId="11" fillId="2" borderId="7" xfId="0" applyFont="1" applyFill="1" applyBorder="1" applyAlignment="1" applyProtection="1">
      <alignment horizontal="left"/>
    </xf>
    <xf numFmtId="0" fontId="11" fillId="2" borderId="8" xfId="0" applyFont="1" applyFill="1" applyBorder="1" applyAlignment="1" applyProtection="1">
      <alignment horizontal="left"/>
    </xf>
    <xf numFmtId="0" fontId="5" fillId="3" borderId="0" xfId="0" applyFont="1" applyFill="1" applyBorder="1" applyAlignment="1" applyProtection="1">
      <alignment horizontal="left" vertical="center" wrapText="1"/>
    </xf>
    <xf numFmtId="0" fontId="0" fillId="3" borderId="0" xfId="0" applyFill="1" applyBorder="1" applyAlignment="1" applyProtection="1">
      <alignment horizontal="left" vertical="center" wrapText="1"/>
    </xf>
    <xf numFmtId="0" fontId="12" fillId="2" borderId="1" xfId="0" applyFont="1" applyFill="1" applyBorder="1" applyAlignment="1" applyProtection="1">
      <alignment horizontal="center" vertical="center" wrapText="1"/>
    </xf>
    <xf numFmtId="0" fontId="12" fillId="2" borderId="1" xfId="0" applyFont="1" applyFill="1" applyBorder="1" applyAlignment="1" applyProtection="1">
      <alignment horizontal="left" vertical="center" wrapText="1"/>
    </xf>
    <xf numFmtId="0" fontId="12" fillId="2" borderId="2" xfId="0" applyFont="1" applyFill="1" applyBorder="1" applyAlignment="1" applyProtection="1">
      <alignment horizontal="center" vertical="center" wrapText="1"/>
    </xf>
    <xf numFmtId="0" fontId="12" fillId="2" borderId="3" xfId="0" applyFont="1" applyFill="1" applyBorder="1" applyAlignment="1" applyProtection="1">
      <alignment horizontal="center" vertical="center" wrapText="1"/>
    </xf>
    <xf numFmtId="0" fontId="11" fillId="2" borderId="6" xfId="0" applyFont="1" applyFill="1" applyBorder="1" applyAlignment="1" applyProtection="1">
      <alignment horizontal="left" wrapText="1"/>
    </xf>
    <xf numFmtId="0" fontId="11" fillId="2" borderId="7" xfId="0" applyFont="1" applyFill="1" applyBorder="1" applyAlignment="1" applyProtection="1">
      <alignment horizontal="left" wrapText="1"/>
    </xf>
    <xf numFmtId="0" fontId="11" fillId="2" borderId="8" xfId="0" applyFont="1" applyFill="1" applyBorder="1" applyAlignment="1" applyProtection="1">
      <alignment horizontal="left" wrapText="1"/>
    </xf>
    <xf numFmtId="0" fontId="11" fillId="2" borderId="0" xfId="0" applyFont="1" applyFill="1" applyBorder="1" applyAlignment="1" applyProtection="1">
      <alignment horizontal="left"/>
    </xf>
    <xf numFmtId="0" fontId="10" fillId="0" borderId="0" xfId="0" applyFont="1" applyFill="1" applyBorder="1" applyAlignment="1">
      <alignment horizontal="center" vertical="center" wrapText="1"/>
    </xf>
    <xf numFmtId="43" fontId="15" fillId="5" borderId="0" xfId="6" applyFont="1" applyFill="1" applyAlignment="1">
      <alignment horizontal="center" vertical="top"/>
    </xf>
    <xf numFmtId="0" fontId="11" fillId="2" borderId="1" xfId="0" applyFont="1" applyFill="1" applyBorder="1" applyAlignment="1" applyProtection="1">
      <alignment horizontal="left"/>
      <protection hidden="1"/>
    </xf>
    <xf numFmtId="0" fontId="0" fillId="3" borderId="0" xfId="0" applyFill="1" applyProtection="1">
      <protection hidden="1"/>
    </xf>
    <xf numFmtId="0" fontId="0" fillId="3" borderId="0" xfId="0" applyFill="1" applyAlignment="1" applyProtection="1">
      <alignment horizontal="right"/>
      <protection hidden="1"/>
    </xf>
    <xf numFmtId="0" fontId="0" fillId="3" borderId="0" xfId="0" applyFill="1" applyAlignment="1" applyProtection="1">
      <alignment vertical="top"/>
      <protection hidden="1"/>
    </xf>
    <xf numFmtId="0" fontId="11" fillId="2" borderId="0" xfId="0" applyFont="1" applyFill="1" applyBorder="1" applyAlignment="1" applyProtection="1">
      <alignment horizontal="left" vertical="top" wrapText="1"/>
      <protection hidden="1"/>
    </xf>
    <xf numFmtId="0" fontId="11" fillId="2" borderId="9" xfId="0" applyFont="1" applyFill="1" applyBorder="1" applyAlignment="1" applyProtection="1">
      <alignment horizontal="left" vertical="top" wrapText="1"/>
      <protection hidden="1"/>
    </xf>
    <xf numFmtId="0" fontId="8" fillId="0" borderId="0" xfId="0" applyFont="1" applyBorder="1" applyAlignment="1" applyProtection="1">
      <alignment horizontal="right"/>
      <protection hidden="1"/>
    </xf>
    <xf numFmtId="0" fontId="6" fillId="3" borderId="0" xfId="0" applyFont="1" applyFill="1" applyBorder="1" applyAlignment="1" applyProtection="1">
      <alignment horizontal="center" vertical="center" wrapText="1"/>
      <protection hidden="1"/>
    </xf>
    <xf numFmtId="0" fontId="14" fillId="4" borderId="1" xfId="2" applyFont="1" applyFill="1" applyBorder="1" applyAlignment="1" applyProtection="1">
      <alignment horizontal="left" vertical="top" wrapText="1"/>
      <protection hidden="1"/>
    </xf>
    <xf numFmtId="0" fontId="4" fillId="3" borderId="0" xfId="0" applyFont="1" applyFill="1" applyProtection="1">
      <protection hidden="1"/>
    </xf>
    <xf numFmtId="0" fontId="4" fillId="3" borderId="0" xfId="0" applyFont="1" applyFill="1" applyAlignment="1" applyProtection="1">
      <alignment vertical="top"/>
      <protection hidden="1"/>
    </xf>
    <xf numFmtId="0" fontId="0" fillId="0" borderId="0" xfId="0" applyAlignment="1" applyProtection="1">
      <alignment vertical="top"/>
      <protection hidden="1"/>
    </xf>
    <xf numFmtId="14" fontId="0" fillId="0" borderId="0" xfId="0" applyNumberFormat="1" applyAlignment="1" applyProtection="1">
      <alignment vertical="top"/>
      <protection hidden="1"/>
    </xf>
    <xf numFmtId="0" fontId="0" fillId="0" borderId="0" xfId="0" applyProtection="1">
      <protection hidden="1"/>
    </xf>
    <xf numFmtId="0" fontId="11" fillId="3" borderId="0" xfId="0" applyFont="1" applyFill="1" applyBorder="1" applyProtection="1">
      <protection hidden="1"/>
    </xf>
    <xf numFmtId="0" fontId="11" fillId="3" borderId="0" xfId="0" applyFont="1" applyFill="1" applyBorder="1" applyAlignment="1" applyProtection="1">
      <alignment horizontal="right"/>
      <protection hidden="1"/>
    </xf>
    <xf numFmtId="0" fontId="11" fillId="3" borderId="0" xfId="0" applyFont="1" applyFill="1" applyBorder="1" applyAlignment="1" applyProtection="1">
      <alignment horizontal="center"/>
      <protection hidden="1"/>
    </xf>
    <xf numFmtId="0" fontId="4" fillId="3" borderId="0" xfId="0" applyFont="1" applyFill="1" applyBorder="1" applyProtection="1">
      <protection hidden="1"/>
    </xf>
    <xf numFmtId="0" fontId="20" fillId="0" borderId="5" xfId="0" applyFont="1" applyBorder="1" applyAlignment="1" applyProtection="1">
      <alignment wrapText="1"/>
      <protection hidden="1"/>
    </xf>
    <xf numFmtId="0" fontId="14" fillId="3" borderId="0" xfId="0" applyFont="1" applyFill="1" applyAlignment="1" applyProtection="1">
      <alignment wrapText="1"/>
      <protection hidden="1"/>
    </xf>
    <xf numFmtId="0" fontId="14" fillId="0" borderId="0" xfId="0" applyFont="1" applyAlignment="1" applyProtection="1">
      <alignment wrapText="1"/>
      <protection hidden="1"/>
    </xf>
    <xf numFmtId="0" fontId="6" fillId="2" borderId="0" xfId="0" applyFont="1" applyFill="1" applyBorder="1" applyAlignment="1" applyProtection="1">
      <alignment horizontal="center" vertical="center" wrapText="1"/>
      <protection hidden="1"/>
    </xf>
    <xf numFmtId="0" fontId="20" fillId="3" borderId="0" xfId="0" applyFont="1" applyFill="1" applyBorder="1" applyAlignment="1" applyProtection="1">
      <alignment wrapText="1"/>
      <protection hidden="1"/>
    </xf>
    <xf numFmtId="0" fontId="6" fillId="3" borderId="0" xfId="0" applyFont="1" applyFill="1" applyBorder="1" applyAlignment="1" applyProtection="1">
      <alignment vertical="center" wrapText="1"/>
      <protection hidden="1"/>
    </xf>
    <xf numFmtId="0" fontId="6" fillId="3" borderId="0" xfId="0" applyFont="1" applyFill="1" applyBorder="1" applyAlignment="1" applyProtection="1">
      <alignment vertical="top" wrapText="1"/>
      <protection hidden="1"/>
    </xf>
    <xf numFmtId="0" fontId="8" fillId="0" borderId="0" xfId="0" applyFont="1" applyBorder="1" applyAlignment="1" applyProtection="1">
      <alignment horizontal="center" vertical="center" wrapText="1"/>
      <protection hidden="1"/>
    </xf>
    <xf numFmtId="0" fontId="11" fillId="3" borderId="0" xfId="0" applyFont="1" applyFill="1" applyBorder="1" applyAlignment="1" applyProtection="1">
      <alignment horizontal="right" vertical="center"/>
      <protection hidden="1"/>
    </xf>
    <xf numFmtId="0" fontId="11" fillId="3" borderId="0" xfId="0" applyFont="1" applyFill="1" applyBorder="1" applyAlignment="1" applyProtection="1">
      <protection hidden="1"/>
    </xf>
    <xf numFmtId="0" fontId="4" fillId="3" borderId="0" xfId="0" applyFont="1" applyFill="1" applyBorder="1" applyAlignment="1" applyProtection="1">
      <alignment horizontal="right"/>
      <protection hidden="1"/>
    </xf>
    <xf numFmtId="14" fontId="11" fillId="3" borderId="0" xfId="0" applyNumberFormat="1" applyFont="1" applyFill="1" applyBorder="1" applyAlignment="1" applyProtection="1">
      <protection hidden="1"/>
    </xf>
    <xf numFmtId="0" fontId="13" fillId="3" borderId="0" xfId="0" applyFont="1" applyFill="1" applyBorder="1" applyProtection="1">
      <protection hidden="1"/>
    </xf>
    <xf numFmtId="14" fontId="11" fillId="3" borderId="0" xfId="0" applyNumberFormat="1" applyFont="1" applyFill="1" applyBorder="1" applyAlignment="1" applyProtection="1">
      <alignment horizontal="right"/>
      <protection hidden="1"/>
    </xf>
    <xf numFmtId="0" fontId="11" fillId="3" borderId="0" xfId="0" applyFont="1" applyFill="1" applyAlignment="1" applyProtection="1">
      <alignment horizontal="right"/>
      <protection hidden="1"/>
    </xf>
    <xf numFmtId="0" fontId="11" fillId="3" borderId="0" xfId="0" applyNumberFormat="1" applyFont="1" applyFill="1" applyBorder="1" applyAlignment="1" applyProtection="1">
      <alignment horizontal="center" vertical="top"/>
      <protection hidden="1"/>
    </xf>
    <xf numFmtId="0" fontId="11" fillId="3" borderId="0" xfId="0" applyFont="1" applyFill="1" applyBorder="1" applyAlignment="1" applyProtection="1">
      <alignment horizontal="right" vertical="center" wrapText="1"/>
      <protection hidden="1"/>
    </xf>
    <xf numFmtId="0" fontId="11" fillId="3" borderId="0" xfId="0" applyNumberFormat="1" applyFont="1" applyFill="1" applyBorder="1" applyAlignment="1" applyProtection="1">
      <alignment horizontal="center"/>
      <protection hidden="1"/>
    </xf>
    <xf numFmtId="0" fontId="4" fillId="0" borderId="0" xfId="0" applyFont="1" applyBorder="1" applyProtection="1">
      <protection hidden="1"/>
    </xf>
    <xf numFmtId="0" fontId="8" fillId="3" borderId="0" xfId="0" applyFont="1" applyFill="1" applyBorder="1" applyAlignment="1" applyProtection="1">
      <alignment horizontal="right"/>
      <protection hidden="1"/>
    </xf>
    <xf numFmtId="0" fontId="14" fillId="3" borderId="0" xfId="0" applyFont="1" applyFill="1" applyBorder="1" applyProtection="1">
      <protection hidden="1"/>
    </xf>
    <xf numFmtId="0" fontId="0" fillId="3" borderId="0" xfId="0" applyFill="1" applyBorder="1" applyAlignment="1" applyProtection="1">
      <alignment horizontal="right"/>
      <protection hidden="1"/>
    </xf>
    <xf numFmtId="0" fontId="15" fillId="3" borderId="1" xfId="0" applyFont="1" applyFill="1" applyBorder="1" applyAlignment="1" applyProtection="1">
      <alignment vertical="center" wrapText="1"/>
      <protection hidden="1"/>
    </xf>
    <xf numFmtId="9" fontId="10" fillId="3" borderId="1" xfId="7" applyFont="1" applyFill="1" applyBorder="1" applyAlignment="1" applyProtection="1">
      <alignment horizontal="center" wrapText="1"/>
      <protection hidden="1"/>
    </xf>
    <xf numFmtId="0" fontId="15" fillId="3" borderId="0" xfId="0" applyFont="1" applyFill="1" applyBorder="1" applyAlignment="1" applyProtection="1">
      <alignment wrapText="1"/>
      <protection hidden="1"/>
    </xf>
    <xf numFmtId="0" fontId="0" fillId="3" borderId="0" xfId="0" applyFill="1" applyBorder="1" applyProtection="1">
      <protection hidden="1"/>
    </xf>
    <xf numFmtId="0" fontId="17" fillId="0" borderId="1" xfId="0" applyFont="1" applyFill="1" applyBorder="1" applyAlignment="1" applyProtection="1">
      <alignment horizontal="center" vertical="center" wrapText="1"/>
      <protection hidden="1"/>
    </xf>
    <xf numFmtId="0" fontId="17" fillId="3" borderId="1" xfId="0" applyFont="1" applyFill="1" applyBorder="1" applyAlignment="1" applyProtection="1">
      <alignment horizontal="center" vertical="center" wrapText="1"/>
      <protection hidden="1"/>
    </xf>
    <xf numFmtId="0" fontId="15" fillId="3" borderId="1" xfId="0" applyFont="1" applyFill="1" applyBorder="1" applyAlignment="1" applyProtection="1">
      <alignment horizontal="left" vertical="center" wrapText="1"/>
      <protection hidden="1"/>
    </xf>
    <xf numFmtId="0" fontId="15" fillId="0" borderId="3" xfId="0" applyFont="1" applyFill="1" applyBorder="1" applyAlignment="1" applyProtection="1">
      <alignment horizontal="left" vertical="center" wrapText="1"/>
      <protection hidden="1"/>
    </xf>
    <xf numFmtId="4" fontId="15" fillId="0" borderId="1" xfId="0" applyNumberFormat="1" applyFont="1" applyFill="1" applyBorder="1" applyAlignment="1" applyProtection="1">
      <alignment horizontal="right" vertical="center" wrapText="1"/>
      <protection hidden="1"/>
    </xf>
    <xf numFmtId="4" fontId="13" fillId="3" borderId="0" xfId="0" applyNumberFormat="1" applyFont="1" applyFill="1" applyBorder="1" applyProtection="1">
      <protection hidden="1"/>
    </xf>
    <xf numFmtId="4" fontId="15" fillId="3" borderId="1" xfId="0" applyNumberFormat="1" applyFont="1" applyFill="1" applyBorder="1" applyAlignment="1" applyProtection="1">
      <alignment horizontal="right" vertical="center" wrapText="1"/>
      <protection hidden="1"/>
    </xf>
    <xf numFmtId="0" fontId="15" fillId="2" borderId="1" xfId="0" applyFont="1" applyFill="1" applyBorder="1" applyAlignment="1" applyProtection="1">
      <alignment horizontal="left" vertical="center" wrapText="1"/>
      <protection hidden="1"/>
    </xf>
    <xf numFmtId="4" fontId="15" fillId="2" borderId="1" xfId="0" applyNumberFormat="1" applyFont="1" applyFill="1" applyBorder="1" applyAlignment="1" applyProtection="1">
      <alignment horizontal="right" vertical="center" wrapText="1"/>
      <protection hidden="1"/>
    </xf>
    <xf numFmtId="0" fontId="15" fillId="2" borderId="3" xfId="0" applyFont="1" applyFill="1" applyBorder="1" applyAlignment="1" applyProtection="1">
      <alignment horizontal="left" vertical="center" wrapText="1"/>
      <protection hidden="1"/>
    </xf>
    <xf numFmtId="4" fontId="15" fillId="2" borderId="1" xfId="0" applyNumberFormat="1" applyFont="1" applyFill="1" applyBorder="1" applyAlignment="1" applyProtection="1">
      <alignment vertical="center" wrapText="1"/>
      <protection hidden="1"/>
    </xf>
    <xf numFmtId="0" fontId="15" fillId="0" borderId="1" xfId="0" applyFont="1" applyFill="1" applyBorder="1" applyAlignment="1" applyProtection="1">
      <alignment horizontal="left" vertical="center" wrapText="1"/>
      <protection hidden="1"/>
    </xf>
    <xf numFmtId="4" fontId="15" fillId="0" borderId="1" xfId="0" applyNumberFormat="1" applyFont="1" applyFill="1" applyBorder="1" applyAlignment="1" applyProtection="1">
      <alignment vertical="center" wrapText="1"/>
      <protection hidden="1"/>
    </xf>
    <xf numFmtId="0" fontId="0" fillId="0" borderId="0" xfId="0" applyAlignment="1" applyProtection="1">
      <alignment horizontal="right"/>
      <protection hidden="1"/>
    </xf>
    <xf numFmtId="0" fontId="4" fillId="3" borderId="0" xfId="0" applyFont="1" applyFill="1" applyBorder="1" applyAlignment="1" applyProtection="1">
      <alignment horizontal="left"/>
      <protection hidden="1"/>
    </xf>
    <xf numFmtId="0" fontId="13" fillId="3" borderId="0" xfId="0" applyFont="1" applyFill="1" applyBorder="1" applyAlignment="1" applyProtection="1">
      <protection hidden="1"/>
    </xf>
    <xf numFmtId="0" fontId="13" fillId="3" borderId="0" xfId="0" applyFont="1" applyFill="1" applyBorder="1" applyAlignment="1" applyProtection="1">
      <alignment horizontal="right"/>
      <protection hidden="1"/>
    </xf>
    <xf numFmtId="0" fontId="13" fillId="3" borderId="0" xfId="0" applyFont="1" applyFill="1" applyProtection="1">
      <protection hidden="1"/>
    </xf>
    <xf numFmtId="0" fontId="13" fillId="3" borderId="0" xfId="0" applyFont="1" applyFill="1" applyAlignment="1" applyProtection="1">
      <alignment horizontal="right"/>
      <protection hidden="1"/>
    </xf>
    <xf numFmtId="0" fontId="28" fillId="0" borderId="0" xfId="0" applyFont="1" applyProtection="1">
      <protection hidden="1"/>
    </xf>
    <xf numFmtId="9" fontId="10" fillId="3" borderId="1" xfId="7" applyFont="1" applyFill="1" applyBorder="1" applyAlignment="1" applyProtection="1">
      <alignment horizontal="center" wrapText="1"/>
      <protection locked="0"/>
    </xf>
    <xf numFmtId="4" fontId="15" fillId="4" borderId="1" xfId="0" applyNumberFormat="1" applyFont="1" applyFill="1" applyBorder="1" applyAlignment="1" applyProtection="1">
      <alignment horizontal="right" vertical="center" wrapText="1"/>
      <protection locked="0"/>
    </xf>
    <xf numFmtId="0" fontId="11" fillId="2" borderId="6" xfId="0" applyFont="1" applyFill="1" applyBorder="1" applyAlignment="1" applyProtection="1">
      <alignment horizontal="left"/>
      <protection hidden="1"/>
    </xf>
    <xf numFmtId="0" fontId="11" fillId="2" borderId="7" xfId="0" applyFont="1" applyFill="1" applyBorder="1" applyAlignment="1" applyProtection="1">
      <alignment horizontal="left"/>
      <protection hidden="1"/>
    </xf>
    <xf numFmtId="0" fontId="4" fillId="0" borderId="0" xfId="0" applyFont="1" applyProtection="1">
      <protection hidden="1"/>
    </xf>
    <xf numFmtId="0" fontId="11" fillId="3" borderId="0" xfId="0" applyFont="1" applyFill="1" applyBorder="1" applyAlignment="1" applyProtection="1">
      <alignment horizontal="left"/>
      <protection hidden="1"/>
    </xf>
    <xf numFmtId="0" fontId="4" fillId="3" borderId="0" xfId="0" applyFont="1" applyFill="1" applyBorder="1" applyAlignment="1" applyProtection="1">
      <protection hidden="1"/>
    </xf>
    <xf numFmtId="0" fontId="11" fillId="3" borderId="0" xfId="0" applyNumberFormat="1" applyFont="1" applyFill="1" applyBorder="1" applyAlignment="1" applyProtection="1">
      <alignment horizontal="left"/>
      <protection hidden="1"/>
    </xf>
    <xf numFmtId="0" fontId="16" fillId="4" borderId="6" xfId="0" applyNumberFormat="1" applyFont="1" applyFill="1" applyBorder="1" applyAlignment="1" applyProtection="1">
      <alignment horizontal="center" vertical="center" wrapText="1"/>
      <protection hidden="1"/>
    </xf>
    <xf numFmtId="0" fontId="16" fillId="4" borderId="7" xfId="0" applyNumberFormat="1" applyFont="1" applyFill="1" applyBorder="1" applyAlignment="1" applyProtection="1">
      <alignment horizontal="center" vertical="center" wrapText="1"/>
      <protection hidden="1"/>
    </xf>
    <xf numFmtId="0" fontId="16" fillId="4" borderId="8" xfId="0" applyNumberFormat="1" applyFont="1" applyFill="1" applyBorder="1" applyAlignment="1" applyProtection="1">
      <alignment horizontal="center" vertical="center" wrapText="1"/>
      <protection hidden="1"/>
    </xf>
    <xf numFmtId="0" fontId="11" fillId="2" borderId="8" xfId="0" applyFont="1" applyFill="1" applyBorder="1" applyAlignment="1" applyProtection="1">
      <alignment horizontal="left"/>
      <protection hidden="1"/>
    </xf>
    <xf numFmtId="0" fontId="23" fillId="0" borderId="0" xfId="0" applyFont="1" applyProtection="1">
      <protection hidden="1"/>
    </xf>
    <xf numFmtId="0" fontId="11" fillId="2" borderId="1" xfId="0" applyFont="1" applyFill="1" applyBorder="1" applyAlignment="1" applyProtection="1">
      <alignment horizontal="left" wrapText="1"/>
      <protection hidden="1"/>
    </xf>
    <xf numFmtId="169" fontId="11" fillId="2" borderId="6" xfId="0" applyNumberFormat="1" applyFont="1" applyFill="1" applyBorder="1" applyAlignment="1" applyProtection="1">
      <alignment horizontal="left"/>
      <protection hidden="1"/>
    </xf>
    <xf numFmtId="169" fontId="11" fillId="2" borderId="7" xfId="0" applyNumberFormat="1" applyFont="1" applyFill="1" applyBorder="1" applyAlignment="1" applyProtection="1">
      <alignment horizontal="left"/>
      <protection hidden="1"/>
    </xf>
    <xf numFmtId="169" fontId="11" fillId="2" borderId="8" xfId="0" applyNumberFormat="1" applyFont="1" applyFill="1" applyBorder="1" applyAlignment="1" applyProtection="1">
      <alignment horizontal="left"/>
      <protection hidden="1"/>
    </xf>
    <xf numFmtId="0" fontId="23" fillId="3" borderId="0" xfId="0" applyNumberFormat="1" applyFont="1" applyFill="1" applyBorder="1" applyAlignment="1" applyProtection="1">
      <alignment horizontal="left"/>
      <protection hidden="1"/>
    </xf>
    <xf numFmtId="0" fontId="23" fillId="3" borderId="0" xfId="0" applyFont="1" applyFill="1" applyBorder="1" applyAlignment="1" applyProtection="1">
      <alignment horizontal="left"/>
      <protection hidden="1"/>
    </xf>
    <xf numFmtId="0" fontId="11" fillId="2" borderId="1" xfId="0" applyFont="1" applyFill="1" applyBorder="1" applyAlignment="1" applyProtection="1">
      <alignment horizontal="left" vertical="center" wrapText="1"/>
      <protection hidden="1"/>
    </xf>
    <xf numFmtId="0" fontId="11" fillId="2" borderId="1" xfId="0" applyFont="1" applyFill="1" applyBorder="1" applyAlignment="1" applyProtection="1">
      <alignment horizontal="center" vertical="center" wrapText="1"/>
      <protection hidden="1"/>
    </xf>
    <xf numFmtId="0" fontId="13" fillId="0" borderId="0" xfId="0" applyFont="1" applyProtection="1">
      <protection hidden="1"/>
    </xf>
    <xf numFmtId="1" fontId="13" fillId="4" borderId="0" xfId="0" applyNumberFormat="1" applyFont="1" applyFill="1" applyBorder="1" applyProtection="1">
      <protection hidden="1"/>
    </xf>
    <xf numFmtId="0" fontId="13" fillId="4" borderId="11" xfId="0" applyFont="1" applyFill="1" applyBorder="1" applyProtection="1">
      <protection hidden="1"/>
    </xf>
    <xf numFmtId="166" fontId="13" fillId="4" borderId="11" xfId="0" applyNumberFormat="1" applyFont="1" applyFill="1" applyBorder="1" applyAlignment="1" applyProtection="1">
      <alignment horizontal="center"/>
      <protection hidden="1"/>
    </xf>
    <xf numFmtId="9" fontId="13" fillId="4" borderId="11" xfId="7" applyNumberFormat="1" applyFont="1" applyFill="1" applyBorder="1" applyAlignment="1" applyProtection="1">
      <alignment horizontal="right" wrapText="1"/>
      <protection hidden="1"/>
    </xf>
    <xf numFmtId="2" fontId="13" fillId="4" borderId="11" xfId="7" applyNumberFormat="1" applyFont="1" applyFill="1" applyBorder="1" applyAlignment="1" applyProtection="1">
      <alignment horizontal="right" wrapText="1"/>
      <protection hidden="1"/>
    </xf>
    <xf numFmtId="2" fontId="13" fillId="4" borderId="11" xfId="0" applyNumberFormat="1" applyFont="1" applyFill="1" applyBorder="1" applyAlignment="1" applyProtection="1">
      <alignment horizontal="right"/>
      <protection hidden="1"/>
    </xf>
    <xf numFmtId="0" fontId="13" fillId="4" borderId="11" xfId="0" applyFont="1" applyFill="1" applyBorder="1" applyAlignment="1" applyProtection="1">
      <alignment horizontal="center"/>
      <protection hidden="1"/>
    </xf>
    <xf numFmtId="0" fontId="13" fillId="4" borderId="11" xfId="0" applyFont="1" applyFill="1" applyBorder="1" applyAlignment="1" applyProtection="1">
      <alignment wrapText="1"/>
      <protection hidden="1"/>
    </xf>
    <xf numFmtId="4" fontId="13" fillId="3" borderId="11" xfId="6" applyNumberFormat="1" applyFont="1" applyFill="1" applyBorder="1" applyAlignment="1" applyProtection="1">
      <alignment horizontal="right"/>
      <protection hidden="1"/>
    </xf>
    <xf numFmtId="4" fontId="18" fillId="3" borderId="11" xfId="6" applyNumberFormat="1" applyFont="1" applyFill="1" applyBorder="1" applyAlignment="1" applyProtection="1">
      <alignment horizontal="right"/>
      <protection hidden="1"/>
    </xf>
    <xf numFmtId="4" fontId="11" fillId="2" borderId="1" xfId="0" applyNumberFormat="1" applyFont="1" applyFill="1" applyBorder="1" applyAlignment="1" applyProtection="1">
      <alignment horizontal="right" vertical="center" wrapText="1"/>
      <protection hidden="1"/>
    </xf>
    <xf numFmtId="1" fontId="13" fillId="4" borderId="5" xfId="0" applyNumberFormat="1" applyFont="1" applyFill="1" applyBorder="1" applyAlignment="1" applyProtection="1">
      <alignment horizontal="center"/>
      <protection locked="0"/>
    </xf>
    <xf numFmtId="0" fontId="13" fillId="4" borderId="10" xfId="0" applyFont="1" applyFill="1" applyBorder="1" applyProtection="1">
      <protection locked="0"/>
    </xf>
    <xf numFmtId="166" fontId="13" fillId="4" borderId="10" xfId="0" applyNumberFormat="1" applyFont="1" applyFill="1" applyBorder="1" applyAlignment="1" applyProtection="1">
      <alignment horizontal="center"/>
      <protection locked="0"/>
    </xf>
    <xf numFmtId="9" fontId="13" fillId="4" borderId="10" xfId="7" applyNumberFormat="1" applyFont="1" applyFill="1" applyBorder="1" applyAlignment="1" applyProtection="1">
      <alignment horizontal="right" wrapText="1"/>
      <protection locked="0"/>
    </xf>
    <xf numFmtId="2" fontId="13" fillId="4" borderId="10" xfId="7" applyNumberFormat="1" applyFont="1" applyFill="1" applyBorder="1" applyAlignment="1" applyProtection="1">
      <alignment horizontal="right" wrapText="1"/>
      <protection locked="0"/>
    </xf>
    <xf numFmtId="2" fontId="13" fillId="4" borderId="10" xfId="0" applyNumberFormat="1" applyFont="1" applyFill="1" applyBorder="1" applyAlignment="1" applyProtection="1">
      <alignment horizontal="right"/>
      <protection locked="0"/>
    </xf>
    <xf numFmtId="0" fontId="13" fillId="4" borderId="10" xfId="0" applyFont="1" applyFill="1" applyBorder="1" applyAlignment="1" applyProtection="1">
      <alignment horizontal="center"/>
      <protection locked="0"/>
    </xf>
    <xf numFmtId="0" fontId="13" fillId="4" borderId="10" xfId="0" applyFont="1" applyFill="1" applyBorder="1" applyAlignment="1" applyProtection="1">
      <alignment wrapText="1"/>
      <protection locked="0"/>
    </xf>
    <xf numFmtId="0" fontId="13" fillId="0" borderId="0" xfId="0" applyFont="1" applyProtection="1">
      <protection locked="0"/>
    </xf>
    <xf numFmtId="0" fontId="0" fillId="0" borderId="0" xfId="0" applyProtection="1">
      <protection locked="0"/>
    </xf>
    <xf numFmtId="169" fontId="11" fillId="2" borderId="6" xfId="0" applyNumberFormat="1" applyFont="1" applyFill="1" applyBorder="1" applyAlignment="1" applyProtection="1">
      <alignment horizontal="left" wrapText="1"/>
      <protection hidden="1"/>
    </xf>
    <xf numFmtId="169" fontId="11" fillId="2" borderId="7" xfId="0" applyNumberFormat="1" applyFont="1" applyFill="1" applyBorder="1" applyAlignment="1" applyProtection="1">
      <alignment horizontal="left" wrapText="1"/>
      <protection hidden="1"/>
    </xf>
    <xf numFmtId="169" fontId="11" fillId="2" borderId="8" xfId="0" applyNumberFormat="1" applyFont="1" applyFill="1" applyBorder="1" applyAlignment="1" applyProtection="1">
      <alignment horizontal="left" wrapText="1"/>
      <protection hidden="1"/>
    </xf>
    <xf numFmtId="0" fontId="29" fillId="3" borderId="0" xfId="0" applyFont="1" applyFill="1" applyBorder="1" applyAlignment="1" applyProtection="1">
      <protection hidden="1"/>
    </xf>
    <xf numFmtId="0" fontId="7" fillId="3" borderId="0" xfId="0" applyFont="1" applyFill="1" applyBorder="1" applyAlignment="1" applyProtection="1">
      <protection hidden="1"/>
    </xf>
    <xf numFmtId="0" fontId="12" fillId="2" borderId="1" xfId="0" applyFont="1" applyFill="1" applyBorder="1" applyAlignment="1" applyProtection="1">
      <alignment horizontal="center" vertical="center" wrapText="1"/>
      <protection hidden="1"/>
    </xf>
    <xf numFmtId="0" fontId="12" fillId="2" borderId="1" xfId="0" applyNumberFormat="1" applyFont="1" applyFill="1" applyBorder="1" applyAlignment="1" applyProtection="1">
      <alignment horizontal="center" vertical="center" wrapText="1"/>
      <protection hidden="1"/>
    </xf>
    <xf numFmtId="0" fontId="12" fillId="2" borderId="1" xfId="0" applyFont="1" applyFill="1" applyBorder="1" applyAlignment="1" applyProtection="1">
      <alignment horizontal="center" vertical="top" wrapText="1"/>
      <protection hidden="1"/>
    </xf>
    <xf numFmtId="0" fontId="12" fillId="2" borderId="1" xfId="0" applyFont="1" applyFill="1" applyBorder="1" applyAlignment="1" applyProtection="1">
      <alignment horizontal="center" vertical="center" wrapText="1"/>
      <protection hidden="1"/>
    </xf>
    <xf numFmtId="0" fontId="4" fillId="3" borderId="0" xfId="0" applyFont="1" applyFill="1" applyBorder="1" applyAlignment="1" applyProtection="1">
      <alignment vertical="center"/>
      <protection hidden="1"/>
    </xf>
    <xf numFmtId="0" fontId="4" fillId="4" borderId="0" xfId="0" applyFont="1" applyFill="1" applyBorder="1" applyAlignment="1" applyProtection="1">
      <alignment vertical="center"/>
      <protection hidden="1"/>
    </xf>
    <xf numFmtId="0" fontId="5" fillId="2" borderId="1" xfId="0" applyFont="1" applyFill="1" applyBorder="1" applyAlignment="1" applyProtection="1">
      <alignment horizontal="center" vertical="center" wrapText="1"/>
      <protection hidden="1"/>
    </xf>
    <xf numFmtId="0" fontId="4" fillId="4" borderId="0" xfId="0" applyFont="1" applyFill="1" applyBorder="1" applyProtection="1">
      <protection hidden="1"/>
    </xf>
    <xf numFmtId="0" fontId="13" fillId="4" borderId="0" xfId="0" applyNumberFormat="1" applyFont="1" applyFill="1" applyBorder="1" applyAlignment="1" applyProtection="1">
      <alignment vertical="center" wrapText="1"/>
      <protection hidden="1"/>
    </xf>
    <xf numFmtId="49" fontId="13" fillId="4" borderId="11" xfId="0" applyNumberFormat="1" applyFont="1" applyFill="1" applyBorder="1" applyAlignment="1" applyProtection="1">
      <alignment vertical="center" wrapText="1"/>
      <protection hidden="1"/>
    </xf>
    <xf numFmtId="14" fontId="13" fillId="4" borderId="11" xfId="0" applyNumberFormat="1" applyFont="1" applyFill="1" applyBorder="1" applyAlignment="1" applyProtection="1">
      <alignment vertical="center" wrapText="1"/>
      <protection hidden="1"/>
    </xf>
    <xf numFmtId="0" fontId="13" fillId="4" borderId="11" xfId="0" applyNumberFormat="1" applyFont="1" applyFill="1" applyBorder="1" applyAlignment="1" applyProtection="1">
      <alignment horizontal="left" vertical="center" wrapText="1"/>
      <protection hidden="1"/>
    </xf>
    <xf numFmtId="4" fontId="13" fillId="4" borderId="11" xfId="0" applyNumberFormat="1" applyFont="1" applyFill="1" applyBorder="1" applyAlignment="1" applyProtection="1">
      <alignment vertical="center" wrapText="1"/>
      <protection hidden="1"/>
    </xf>
    <xf numFmtId="10" fontId="13" fillId="4" borderId="11" xfId="0" applyNumberFormat="1" applyFont="1" applyFill="1" applyBorder="1" applyAlignment="1" applyProtection="1">
      <alignment vertical="center" wrapText="1"/>
      <protection hidden="1"/>
    </xf>
    <xf numFmtId="10" fontId="13" fillId="4" borderId="11" xfId="0" applyNumberFormat="1" applyFont="1" applyFill="1" applyBorder="1" applyAlignment="1" applyProtection="1">
      <alignment horizontal="right" vertical="center" wrapText="1"/>
      <protection hidden="1"/>
    </xf>
    <xf numFmtId="0" fontId="15" fillId="3" borderId="0" xfId="0" applyFont="1" applyFill="1" applyBorder="1" applyAlignment="1" applyProtection="1">
      <alignment vertical="center" wrapText="1"/>
      <protection hidden="1"/>
    </xf>
    <xf numFmtId="0" fontId="15" fillId="3" borderId="0" xfId="0" applyFont="1" applyFill="1" applyBorder="1" applyAlignment="1" applyProtection="1">
      <alignment horizontal="right" vertical="center" wrapText="1"/>
      <protection hidden="1"/>
    </xf>
    <xf numFmtId="0" fontId="15" fillId="2" borderId="1" xfId="0" applyFont="1" applyFill="1" applyBorder="1" applyAlignment="1" applyProtection="1">
      <alignment vertical="center" wrapText="1"/>
      <protection hidden="1"/>
    </xf>
    <xf numFmtId="4" fontId="15" fillId="3" borderId="0" xfId="0" applyNumberFormat="1" applyFont="1" applyFill="1" applyBorder="1" applyAlignment="1" applyProtection="1">
      <alignment vertical="center" wrapText="1"/>
      <protection hidden="1"/>
    </xf>
    <xf numFmtId="0" fontId="5" fillId="3" borderId="0" xfId="0" applyFont="1" applyFill="1" applyBorder="1" applyAlignment="1" applyProtection="1">
      <alignment horizontal="justify" vertical="center" wrapText="1"/>
      <protection hidden="1"/>
    </xf>
    <xf numFmtId="2" fontId="4" fillId="0" borderId="0" xfId="0" applyNumberFormat="1" applyFont="1" applyBorder="1" applyProtection="1">
      <protection hidden="1"/>
    </xf>
    <xf numFmtId="0" fontId="13" fillId="4" borderId="5" xfId="0" applyNumberFormat="1" applyFont="1" applyFill="1" applyBorder="1" applyAlignment="1" applyProtection="1">
      <alignment horizontal="center" vertical="center" wrapText="1"/>
      <protection locked="0"/>
    </xf>
    <xf numFmtId="0" fontId="13" fillId="4" borderId="10" xfId="0" applyNumberFormat="1" applyFont="1" applyFill="1" applyBorder="1" applyAlignment="1" applyProtection="1">
      <alignment horizontal="left" vertical="center" wrapText="1"/>
      <protection locked="0"/>
    </xf>
    <xf numFmtId="0" fontId="4" fillId="3" borderId="0" xfId="0" applyFont="1" applyFill="1" applyProtection="1">
      <protection locked="0"/>
    </xf>
    <xf numFmtId="0" fontId="4" fillId="3" borderId="0" xfId="0" applyFont="1" applyFill="1" applyBorder="1" applyProtection="1">
      <protection locked="0"/>
    </xf>
    <xf numFmtId="4" fontId="13" fillId="3" borderId="10" xfId="0" applyNumberFormat="1" applyFont="1" applyFill="1" applyBorder="1" applyAlignment="1" applyProtection="1">
      <alignment horizontal="right" vertical="center" wrapText="1"/>
      <protection locked="0" hidden="1"/>
    </xf>
    <xf numFmtId="4" fontId="13" fillId="3" borderId="10" xfId="6" applyNumberFormat="1" applyFont="1" applyFill="1" applyBorder="1" applyAlignment="1" applyProtection="1">
      <alignment horizontal="right"/>
      <protection locked="0" hidden="1"/>
    </xf>
    <xf numFmtId="4" fontId="18" fillId="3" borderId="10" xfId="6" applyNumberFormat="1" applyFont="1" applyFill="1" applyBorder="1" applyAlignment="1" applyProtection="1">
      <alignment horizontal="right"/>
      <protection locked="0" hidden="1"/>
    </xf>
  </cellXfs>
  <cellStyles count="9">
    <cellStyle name="Komma" xfId="6" builtinId="3"/>
    <cellStyle name="Prozent" xfId="7" builtinId="5"/>
    <cellStyle name="Standard" xfId="0" builtinId="0"/>
    <cellStyle name="Standard 2" xfId="3"/>
    <cellStyle name="Standard 2 2" xfId="2"/>
    <cellStyle name="Standard 3" xfId="1"/>
    <cellStyle name="Standard 4" xfId="4"/>
    <cellStyle name="Standard 4 2" xfId="5"/>
    <cellStyle name="Währung" xfId="8" builtinId="4"/>
  </cellStyles>
  <dxfs count="36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theme="0" tint="-0.249977111117893"/>
        </left>
        <right/>
        <top style="thin">
          <color theme="0" tint="-0.249977111117893"/>
        </top>
        <bottom/>
        <vertical/>
        <horizontal/>
      </border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0" tint="-0.249977111117893"/>
        </left>
        <right/>
        <top style="thin">
          <color theme="0" tint="-0.249977111117893"/>
        </top>
        <bottom/>
        <vertical/>
        <horizontal/>
      </border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0" tint="-0.249977111117893"/>
        </left>
        <right/>
        <top style="thin">
          <color theme="0" tint="-0.249977111117893"/>
        </top>
        <bottom/>
        <vertical/>
        <horizontal/>
      </border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0" tint="-0.249977111117893"/>
        </left>
        <right/>
        <top style="thin">
          <color theme="0" tint="-0.249977111117893"/>
        </top>
        <bottom/>
        <vertical/>
        <horizontal/>
      </border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9" formatCode="dd/mm/yyyy"/>
      <fill>
        <patternFill patternType="solid">
          <fgColor indexed="64"/>
          <bgColor theme="0" tint="-4.9989318521683403E-2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theme="0" tint="-0.249977111117893"/>
        </left>
        <right/>
        <top style="thin">
          <color theme="0" tint="-0.249977111117893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4" formatCode="0.00%"/>
      <fill>
        <patternFill patternType="solid">
          <fgColor indexed="64"/>
          <bgColor theme="0" tint="-4.9989318521683403E-2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theme="0" tint="-0.249977111117893"/>
        </left>
        <right/>
        <top style="thin">
          <color theme="0" tint="-0.249977111117893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4" formatCode="0.00%"/>
      <fill>
        <patternFill patternType="solid">
          <fgColor indexed="64"/>
          <bgColor theme="0" tint="-4.9989318521683403E-2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theme="0" tint="-0.249977111117893"/>
        </left>
        <right/>
        <top style="thin">
          <color theme="0" tint="-0.249977111117893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4" formatCode="#,##0.00"/>
      <fill>
        <patternFill patternType="solid">
          <fgColor indexed="64"/>
          <bgColor theme="0" tint="-4.9989318521683403E-2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theme="0" tint="-0.249977111117893"/>
        </left>
        <right/>
        <top style="thin">
          <color theme="0" tint="-0.249977111117893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0" formatCode="General"/>
      <fill>
        <patternFill patternType="solid">
          <fgColor indexed="64"/>
          <bgColor theme="0" tint="-4.9989318521683403E-2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theme="0" tint="-0.249977111117893"/>
        </left>
        <right/>
        <top style="thin">
          <color theme="0" tint="-0.249977111117893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9" formatCode="dd/mm/yyyy"/>
      <fill>
        <patternFill patternType="solid">
          <fgColor indexed="64"/>
          <bgColor theme="0" tint="-4.9989318521683403E-2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theme="0" tint="-0.249977111117893"/>
        </left>
        <right/>
        <top style="thin">
          <color theme="0" tint="-0.249977111117893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0" formatCode="General"/>
      <fill>
        <patternFill patternType="solid">
          <fgColor indexed="64"/>
          <bgColor theme="0" tint="-4.9989318521683403E-2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theme="0" tint="-0.249977111117893"/>
        </left>
        <right/>
        <top style="thin">
          <color theme="0" tint="-0.249977111117893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0" formatCode="General"/>
      <fill>
        <patternFill patternType="solid">
          <fgColor indexed="64"/>
          <bgColor theme="0" tint="-4.9989318521683403E-2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theme="0" tint="-0.249977111117893"/>
        </left>
        <right/>
        <top style="thin">
          <color theme="0" tint="-0.249977111117893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0" formatCode="General"/>
      <fill>
        <patternFill patternType="solid">
          <fgColor indexed="64"/>
          <bgColor theme="0" tint="-4.9989318521683403E-2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theme="0" tint="-0.249977111117893"/>
        </left>
        <right/>
        <top style="thin">
          <color theme="0" tint="-0.249977111117893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30" formatCode="@"/>
      <fill>
        <patternFill patternType="solid">
          <fgColor indexed="64"/>
          <bgColor theme="0" tint="-4.9989318521683403E-2"/>
        </patternFill>
      </fill>
      <alignment horizontal="general" vertical="center" textRotation="0" wrapText="1" indent="0" justifyLastLine="0" shrinkToFit="0" readingOrder="0"/>
      <border diagonalUp="0" diagonalDown="0">
        <left/>
        <right/>
        <top style="thin">
          <color theme="0" tint="-0.249977111117893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0" formatCode="General"/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 style="thin">
          <color theme="0" tint="-0.249977111117893"/>
        </top>
        <bottom/>
      </border>
      <protection locked="0" hidden="0"/>
    </dxf>
    <dxf>
      <protection locked="1" hidden="1"/>
    </dxf>
    <dxf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solid">
          <fgColor indexed="64"/>
          <bgColor theme="0" tint="-4.9989318521683403E-2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theme="0" tint="-0.249977111117893"/>
        </left>
        <right/>
        <top style="thin">
          <color theme="0" tint="-0.249977111117893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solid">
          <fgColor indexed="64"/>
          <bgColor theme="0" tint="-4.9989318521683403E-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 tint="-0.249977111117893"/>
        </left>
        <right/>
        <top style="thin">
          <color theme="0" tint="-0.249977111117893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2" formatCode="0.00"/>
      <fill>
        <patternFill patternType="solid">
          <fgColor indexed="64"/>
          <bgColor theme="0" tint="-4.9989318521683403E-2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0" tint="-0.249977111117893"/>
        </left>
        <right/>
        <top style="thin">
          <color theme="0" tint="-0.249977111117893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2" formatCode="0.00"/>
      <fill>
        <patternFill patternType="solid">
          <fgColor indexed="64"/>
          <bgColor theme="0" tint="-4.9989318521683403E-2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theme="0" tint="-0.249977111117893"/>
        </left>
        <right/>
        <top style="thin">
          <color theme="0" tint="-0.249977111117893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2" formatCode="0.00"/>
      <fill>
        <patternFill patternType="solid">
          <fgColor indexed="64"/>
          <bgColor theme="0" tint="-4.9989318521683403E-2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theme="0" tint="-0.249977111117893"/>
        </left>
        <right/>
        <top style="thin">
          <color theme="0" tint="-0.249977111117893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3" formatCode="0%"/>
      <fill>
        <patternFill patternType="solid">
          <fgColor indexed="64"/>
          <bgColor theme="0" tint="-4.9989318521683403E-2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theme="0" tint="-0.249977111117893"/>
        </left>
        <right/>
        <top style="thin">
          <color theme="0" tint="-0.249977111117893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66" formatCode="mm\ \/\ yyyy"/>
      <fill>
        <patternFill patternType="solid">
          <fgColor indexed="64"/>
          <bgColor theme="0" tint="-4.9989318521683403E-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 tint="-0.249977111117893"/>
        </left>
        <right/>
        <top style="thin">
          <color theme="0" tint="-0.249977111117893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theme="0" tint="-0.249977111117893"/>
        </left>
        <right/>
        <top style="thin">
          <color theme="0" tint="-0.249977111117893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solid">
          <fgColor indexed="64"/>
          <bgColor theme="0" tint="-4.9989318521683403E-2"/>
        </patternFill>
      </fill>
      <border diagonalUp="0" diagonalDown="0">
        <left/>
        <right/>
        <top style="thin">
          <color theme="0" tint="-0.249977111117893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" formatCode="0"/>
      <fill>
        <patternFill patternType="solid">
          <fgColor indexed="64"/>
          <bgColor theme="0" tint="-4.9989318521683403E-2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0" tint="-0.249977111117893"/>
        </top>
        <bottom/>
      </border>
      <protection locked="0" hidden="0"/>
    </dxf>
    <dxf>
      <protection locked="1" hidden="1"/>
    </dxf>
    <dxf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ill>
        <patternFill>
          <bgColor theme="0"/>
        </patternFill>
      </fill>
    </dxf>
    <dxf>
      <fill>
        <patternFill>
          <bgColor theme="0"/>
        </patternFill>
      </fill>
    </dxf>
    <dxf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b/>
        <i val="0"/>
      </font>
    </dxf>
    <dxf>
      <font>
        <b/>
        <i val="0"/>
      </font>
    </dxf>
    <dxf>
      <fill>
        <patternFill>
          <bgColor theme="0" tint="-4.9989318521683403E-2"/>
        </patternFill>
      </fill>
    </dxf>
  </dxfs>
  <tableStyles count="1" defaultTableStyle="TableStyleMedium2" defaultPivotStyle="PivotStyleLight16">
    <tableStyle name="Tabellenformat 1" pivot="0" count="0"/>
  </tableStyles>
  <colors>
    <mruColors>
      <color rgb="FFFFFFCC"/>
      <color rgb="FFFFFFC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3" name="Tabelle3" displayName="Tabelle3" ref="A11:M30" totalsRowShown="0" headerRowDxfId="28" dataDxfId="17" tableBorderDxfId="32">
  <autoFilter ref="A11:M30"/>
  <tableColumns count="13">
    <tableColumn id="1" name="Spalte1" dataDxfId="27">
      <calculatedColumnFormula>ROW()-11</calculatedColumnFormula>
    </tableColumn>
    <tableColumn id="2" name="Spalte2" dataDxfId="26"/>
    <tableColumn id="3" name="Spalte3" dataDxfId="25"/>
    <tableColumn id="4" name="Spalte4" dataDxfId="24"/>
    <tableColumn id="5" name="Spalte5" dataDxfId="23" dataCellStyle="Prozent"/>
    <tableColumn id="6" name="Spalte6" dataDxfId="22" dataCellStyle="Prozent"/>
    <tableColumn id="7" name="Spalte7" dataDxfId="21" dataCellStyle="Prozent"/>
    <tableColumn id="8" name="Spalte8" dataDxfId="20"/>
    <tableColumn id="9" name="Spalte9" dataDxfId="19"/>
    <tableColumn id="10" name="Spalte10" dataDxfId="18"/>
    <tableColumn id="11" name="Spalte11" dataDxfId="3" dataCellStyle="Komma">
      <calculatedColumnFormula>IF(ISBLANK($J12),"0,00",IF(J12="Pauschalwerte ohne Urlaubsabgeltung",IF($G12="Stunden",VLOOKUP($I12,'Grundlagen VKO'!$A$12:$B$16,2),IF($G12="Monat",VLOOKUP($I12,'Grundlagen VKO'!$A$19:$B$23,2),IF($G12="Jahr",VLOOKUP($I12,'Grundlagen VKO'!$A$26:$B$30,2)))),IF($G12="Stunden",VLOOKUP($I12,'Grundlagen VKO'!$A$35:$B$39,2),IF($G12="Monat",VLOOKUP($I12,'Grundlagen VKO'!$A$42:$B$46,2),"Auswahl nicht möglich"))))</calculatedColumnFormula>
    </tableColumn>
    <tableColumn id="12" name="Spalte12" dataDxfId="2" dataCellStyle="Komma">
      <calculatedColumnFormula>IF(G12="Stunden",$H12*$K12,$K12)</calculatedColumnFormula>
    </tableColumn>
    <tableColumn id="13" name="Spalte13" dataDxfId="1" dataCellStyle="Komma">
      <calculatedColumnFormula>IF(AND(G12="Jahr",AND(J12="Pauschalwerte mit Urlaubsabgeltung")),"0,00",IF(G12="Stunden",($H12*$K12),((($L12/40)*$F12)*$E12)))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1" name="Tabelle1" displayName="Tabelle1" ref="A12:L34" totalsRowShown="0" headerRowDxfId="16" dataDxfId="4" tableBorderDxfId="29">
  <autoFilter ref="A12:L34"/>
  <tableColumns count="12">
    <tableColumn id="1" name="Spalte1" dataDxfId="15">
      <calculatedColumnFormula>ROW()-12</calculatedColumnFormula>
    </tableColumn>
    <tableColumn id="2" name="Spalte2" dataDxfId="14"/>
    <tableColumn id="3" name="Spalte3" dataDxfId="13"/>
    <tableColumn id="4" name="Spalte4" dataDxfId="12"/>
    <tableColumn id="5" name="Spalte5" dataDxfId="11">
      <calculatedColumnFormula>IF($C13="pauschalierte Investitionen","keine Angabe notwendig"," ")</calculatedColumnFormula>
    </tableColumn>
    <tableColumn id="6" name="Spalte6" dataDxfId="10"/>
    <tableColumn id="7" name="Spalte7" dataDxfId="9"/>
    <tableColumn id="8" name="Spalte8" dataDxfId="8"/>
    <tableColumn id="9" name="Spalte9" dataDxfId="7"/>
    <tableColumn id="10" name="Spalte10" dataDxfId="6"/>
    <tableColumn id="11" name="Spalte11" dataDxfId="5"/>
    <tableColumn id="12" name="Spalte12" dataDxfId="0">
      <calculatedColumnFormula>IF(K13&gt;0,($H13-($H13*$J13))+(($H13-($H13*$J13))*$I13),"0,00")</calculatedColumnFormula>
    </tableColumn>
  </tableColumns>
  <tableStyleInfo name="Tabellenformat 1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tabColor theme="3" tint="0.79998168889431442"/>
    <pageSetUpPr fitToPage="1"/>
  </sheetPr>
  <dimension ref="A1:M59"/>
  <sheetViews>
    <sheetView showGridLines="0" tabSelected="1" topLeftCell="A2" zoomScale="110" zoomScaleNormal="110" workbookViewId="0">
      <selection activeCell="B27" sqref="B27"/>
    </sheetView>
  </sheetViews>
  <sheetFormatPr baseColWidth="10" defaultRowHeight="15" x14ac:dyDescent="0.25"/>
  <cols>
    <col min="1" max="1" width="58.28515625" style="97" customWidth="1"/>
    <col min="2" max="2" width="20" style="97" customWidth="1"/>
    <col min="3" max="3" width="21.7109375" style="97" customWidth="1"/>
    <col min="4" max="4" width="8.42578125" style="97" customWidth="1"/>
    <col min="5" max="5" width="25" style="97" customWidth="1"/>
    <col min="6" max="6" width="7.28515625" style="85" customWidth="1"/>
    <col min="7" max="7" width="53.28515625" style="141" customWidth="1"/>
    <col min="8" max="8" width="13.28515625" style="85" bestFit="1" customWidth="1"/>
    <col min="9" max="9" width="16" style="87" customWidth="1"/>
    <col min="10" max="10" width="36.28515625" style="87" customWidth="1"/>
    <col min="11" max="11" width="29.42578125" style="95" bestFit="1" customWidth="1"/>
    <col min="12" max="12" width="11.42578125" style="95"/>
    <col min="13" max="13" width="47.85546875" style="95" bestFit="1" customWidth="1"/>
    <col min="14" max="16384" width="11.42578125" style="97"/>
  </cols>
  <sheetData>
    <row r="1" spans="1:13" s="85" customFormat="1" x14ac:dyDescent="0.25">
      <c r="G1" s="86"/>
      <c r="I1" s="87"/>
      <c r="J1" s="87"/>
      <c r="K1" s="87"/>
      <c r="L1" s="87"/>
      <c r="M1" s="87"/>
    </row>
    <row r="2" spans="1:13" s="85" customFormat="1" x14ac:dyDescent="0.25">
      <c r="G2" s="86"/>
      <c r="I2" s="87"/>
      <c r="J2" s="87"/>
      <c r="K2" s="87"/>
      <c r="L2" s="87"/>
      <c r="M2" s="87"/>
    </row>
    <row r="3" spans="1:13" ht="48.75" customHeight="1" x14ac:dyDescent="0.25">
      <c r="A3" s="88" t="s">
        <v>87</v>
      </c>
      <c r="B3" s="89"/>
      <c r="C3" s="47"/>
      <c r="D3" s="90" t="s">
        <v>5</v>
      </c>
      <c r="E3" s="28"/>
      <c r="F3" s="91"/>
      <c r="G3" s="92" t="s">
        <v>31</v>
      </c>
      <c r="H3" s="93"/>
      <c r="I3" s="94"/>
      <c r="J3" s="94"/>
      <c r="L3" s="96"/>
    </row>
    <row r="4" spans="1:13" ht="15.75" x14ac:dyDescent="0.25">
      <c r="A4" s="98"/>
      <c r="B4" s="99"/>
      <c r="C4" s="100"/>
      <c r="D4" s="101"/>
      <c r="E4" s="101"/>
      <c r="F4" s="91"/>
      <c r="G4" s="102"/>
      <c r="H4" s="103"/>
      <c r="I4" s="103"/>
      <c r="J4" s="103"/>
      <c r="K4" s="104"/>
    </row>
    <row r="5" spans="1:13" ht="43.5" x14ac:dyDescent="0.25">
      <c r="A5" s="105" t="s">
        <v>33</v>
      </c>
      <c r="B5" s="105"/>
      <c r="C5" s="105"/>
      <c r="D5" s="105"/>
      <c r="E5" s="105"/>
      <c r="F5" s="91"/>
      <c r="G5" s="106" t="s">
        <v>32</v>
      </c>
      <c r="H5" s="107"/>
      <c r="I5" s="108"/>
      <c r="J5" s="108"/>
    </row>
    <row r="6" spans="1:13" x14ac:dyDescent="0.25">
      <c r="A6" s="101"/>
      <c r="B6" s="101"/>
      <c r="C6" s="101"/>
      <c r="D6" s="101"/>
      <c r="E6" s="101"/>
      <c r="F6" s="101"/>
      <c r="G6" s="109"/>
      <c r="H6" s="93"/>
      <c r="I6" s="94"/>
      <c r="J6" s="94"/>
    </row>
    <row r="7" spans="1:13" ht="41.25" customHeight="1" x14ac:dyDescent="0.25">
      <c r="A7" s="110" t="s">
        <v>34</v>
      </c>
      <c r="B7" s="65"/>
      <c r="C7" s="65"/>
      <c r="D7" s="65"/>
      <c r="E7" s="111"/>
      <c r="F7" s="111"/>
      <c r="G7" s="112"/>
      <c r="H7" s="93"/>
      <c r="I7" s="94"/>
      <c r="J7" s="94"/>
    </row>
    <row r="8" spans="1:13" ht="34.5" customHeight="1" x14ac:dyDescent="0.25">
      <c r="A8" s="110" t="s">
        <v>3</v>
      </c>
      <c r="B8" s="65"/>
      <c r="C8" s="65"/>
      <c r="D8" s="65"/>
      <c r="E8" s="113"/>
      <c r="F8" s="114"/>
      <c r="G8" s="115"/>
      <c r="H8" s="116"/>
      <c r="I8" s="117"/>
      <c r="J8" s="117"/>
    </row>
    <row r="9" spans="1:13" ht="43.5" x14ac:dyDescent="0.25">
      <c r="A9" s="118" t="s">
        <v>51</v>
      </c>
      <c r="B9" s="66"/>
      <c r="C9" s="66"/>
      <c r="D9" s="66"/>
      <c r="E9" s="111"/>
      <c r="F9" s="114"/>
      <c r="G9" s="106" t="s">
        <v>83</v>
      </c>
      <c r="H9" s="119"/>
      <c r="I9" s="94"/>
      <c r="J9" s="94"/>
    </row>
    <row r="10" spans="1:13" x14ac:dyDescent="0.25">
      <c r="A10" s="101"/>
      <c r="B10" s="101"/>
      <c r="C10" s="120"/>
      <c r="D10" s="101"/>
      <c r="E10" s="101"/>
      <c r="F10" s="114"/>
      <c r="G10" s="112"/>
      <c r="H10" s="93"/>
      <c r="I10" s="94"/>
      <c r="J10" s="94"/>
    </row>
    <row r="11" spans="1:13" x14ac:dyDescent="0.25">
      <c r="A11" s="99" t="s">
        <v>10</v>
      </c>
      <c r="B11" s="121" t="s">
        <v>11</v>
      </c>
      <c r="C11" s="28"/>
      <c r="D11" s="121" t="s">
        <v>6</v>
      </c>
      <c r="E11" s="28"/>
      <c r="F11" s="114"/>
      <c r="G11" s="112"/>
      <c r="H11" s="93"/>
      <c r="I11" s="94"/>
      <c r="J11" s="94"/>
    </row>
    <row r="12" spans="1:13" x14ac:dyDescent="0.25">
      <c r="A12" s="101"/>
      <c r="B12" s="101"/>
      <c r="C12" s="120"/>
      <c r="D12" s="101"/>
      <c r="E12" s="120"/>
      <c r="F12" s="114"/>
      <c r="G12" s="112"/>
      <c r="H12" s="93"/>
      <c r="I12" s="94"/>
      <c r="J12" s="94"/>
    </row>
    <row r="13" spans="1:13" x14ac:dyDescent="0.25">
      <c r="A13" s="122"/>
      <c r="B13" s="101"/>
      <c r="C13" s="101"/>
      <c r="D13" s="101"/>
      <c r="E13" s="101"/>
      <c r="F13" s="114"/>
      <c r="G13" s="123"/>
      <c r="H13" s="93"/>
    </row>
    <row r="14" spans="1:13" ht="24.75" x14ac:dyDescent="0.25">
      <c r="A14" s="124" t="s">
        <v>35</v>
      </c>
      <c r="B14" s="125">
        <f>'Auswahllisten und NR'!G3</f>
        <v>0.95</v>
      </c>
      <c r="C14" s="67" t="s">
        <v>86</v>
      </c>
      <c r="D14" s="68"/>
      <c r="E14" s="148"/>
      <c r="F14" s="126"/>
      <c r="G14" s="112"/>
      <c r="H14" s="93"/>
    </row>
    <row r="15" spans="1:13" x14ac:dyDescent="0.25">
      <c r="A15" s="114"/>
      <c r="B15" s="114"/>
      <c r="C15" s="114"/>
      <c r="D15" s="114"/>
      <c r="E15" s="114"/>
      <c r="F15" s="114"/>
      <c r="G15" s="112"/>
      <c r="H15" s="93"/>
    </row>
    <row r="16" spans="1:13" x14ac:dyDescent="0.25">
      <c r="A16" s="127"/>
      <c r="B16" s="127"/>
      <c r="C16" s="127"/>
      <c r="D16" s="114"/>
      <c r="E16" s="114"/>
      <c r="F16" s="114"/>
      <c r="G16" s="112"/>
      <c r="H16" s="101"/>
    </row>
    <row r="17" spans="1:8" ht="48" x14ac:dyDescent="0.25">
      <c r="A17" s="124"/>
      <c r="B17" s="128" t="s">
        <v>81</v>
      </c>
      <c r="C17" s="129" t="s">
        <v>8</v>
      </c>
      <c r="D17" s="114"/>
      <c r="E17" s="114"/>
      <c r="F17" s="114"/>
      <c r="G17" s="64" t="str">
        <f>IF($C$3=1,IF($B$22&gt;0,'Auswahllisten und NR'!$A$10,IF($B$22=0,"Hinweis: Bitte geben Sie die Angaben lt. Zuwendungsbescheid/ Zuweisungsschreiben ein."))," ")</f>
        <v xml:space="preserve"> </v>
      </c>
      <c r="H17" s="101"/>
    </row>
    <row r="18" spans="1:8" ht="24" x14ac:dyDescent="0.25">
      <c r="A18" s="124"/>
      <c r="B18" s="130" t="s">
        <v>37</v>
      </c>
      <c r="C18" s="124" t="s">
        <v>7</v>
      </c>
      <c r="D18" s="114"/>
      <c r="E18" s="114"/>
      <c r="F18" s="114"/>
      <c r="G18" s="64"/>
      <c r="H18" s="101"/>
    </row>
    <row r="19" spans="1:8" x14ac:dyDescent="0.25">
      <c r="A19" s="131" t="s">
        <v>85</v>
      </c>
      <c r="B19" s="149"/>
      <c r="C19" s="132">
        <f>Personalausgaben!M31</f>
        <v>0</v>
      </c>
      <c r="D19" s="114"/>
      <c r="E19" s="133"/>
      <c r="F19" s="114"/>
      <c r="G19" s="64"/>
      <c r="H19" s="101"/>
    </row>
    <row r="20" spans="1:8" x14ac:dyDescent="0.25">
      <c r="A20" s="131" t="s">
        <v>111</v>
      </c>
      <c r="B20" s="134">
        <f>B19*'Auswahllisten und NR'!$G$4</f>
        <v>0</v>
      </c>
      <c r="C20" s="134">
        <f>C19*'Auswahllisten und NR'!$G$4</f>
        <v>0</v>
      </c>
      <c r="D20" s="114"/>
      <c r="E20" s="133"/>
      <c r="F20" s="114"/>
      <c r="G20" s="64"/>
      <c r="H20" s="101"/>
    </row>
    <row r="21" spans="1:8" x14ac:dyDescent="0.25">
      <c r="A21" s="131" t="s">
        <v>82</v>
      </c>
      <c r="B21" s="149"/>
      <c r="C21" s="132">
        <f>Ausgaben!L35</f>
        <v>0</v>
      </c>
      <c r="D21" s="114"/>
      <c r="E21" s="133"/>
      <c r="F21" s="114"/>
      <c r="G21" s="64"/>
      <c r="H21" s="101"/>
    </row>
    <row r="22" spans="1:8" x14ac:dyDescent="0.25">
      <c r="A22" s="135" t="s">
        <v>30</v>
      </c>
      <c r="B22" s="136">
        <f>IFERROR(SUM($B$19:$B$21),0)</f>
        <v>0</v>
      </c>
      <c r="C22" s="136">
        <f>SUM(C19:C21)</f>
        <v>0</v>
      </c>
      <c r="D22" s="114"/>
      <c r="E22" s="133"/>
      <c r="F22" s="114"/>
      <c r="G22" s="64"/>
      <c r="H22" s="101"/>
    </row>
    <row r="23" spans="1:8" x14ac:dyDescent="0.25">
      <c r="A23" s="137" t="s">
        <v>36</v>
      </c>
      <c r="B23" s="138">
        <f>IFERROR(SUM($B$19:$B$21)*IF(E14&gt;0,E14,$B$14),0)</f>
        <v>0</v>
      </c>
      <c r="C23" s="138">
        <f>IFERROR(IF(B14&gt;0,IF(C22&gt;B22,B22,C22)*IF(E14&gt;0,E14,$B$14),IF(C22&gt;B22,B22,C22)*IF(E14&gt;0,E14,$B$14)),0)</f>
        <v>0</v>
      </c>
      <c r="D23" s="114"/>
      <c r="E23" s="133"/>
      <c r="F23" s="114"/>
      <c r="G23" s="64"/>
      <c r="H23" s="101"/>
    </row>
    <row r="24" spans="1:8" x14ac:dyDescent="0.25">
      <c r="A24" s="139" t="s">
        <v>29</v>
      </c>
      <c r="B24" s="140">
        <f>$B$22-$B$23</f>
        <v>0</v>
      </c>
      <c r="C24" s="140">
        <f>SUM(C19:C21)-C23</f>
        <v>0</v>
      </c>
      <c r="D24" s="114"/>
      <c r="E24" s="133"/>
      <c r="F24" s="114"/>
      <c r="G24" s="64"/>
      <c r="H24" s="101"/>
    </row>
    <row r="25" spans="1:8" x14ac:dyDescent="0.25">
      <c r="A25" s="133"/>
      <c r="B25" s="133"/>
      <c r="C25" s="133"/>
      <c r="D25" s="133"/>
      <c r="E25" s="133"/>
      <c r="F25" s="114"/>
      <c r="G25" s="64"/>
      <c r="H25" s="101"/>
    </row>
    <row r="26" spans="1:8" x14ac:dyDescent="0.25">
      <c r="A26" s="114"/>
      <c r="B26" s="114"/>
      <c r="C26" s="114"/>
      <c r="D26" s="114"/>
      <c r="E26" s="114"/>
      <c r="F26" s="114"/>
      <c r="G26" s="64"/>
      <c r="H26" s="101"/>
    </row>
    <row r="27" spans="1:8" x14ac:dyDescent="0.25">
      <c r="A27" s="114"/>
      <c r="B27" s="114"/>
      <c r="C27" s="114"/>
      <c r="D27" s="114"/>
      <c r="E27" s="114"/>
      <c r="F27" s="114"/>
      <c r="G27" s="64"/>
      <c r="H27" s="101"/>
    </row>
    <row r="28" spans="1:8" x14ac:dyDescent="0.25">
      <c r="A28" s="114"/>
      <c r="B28" s="114"/>
      <c r="C28" s="114"/>
      <c r="D28" s="114"/>
      <c r="E28" s="114"/>
      <c r="F28" s="114"/>
      <c r="G28" s="64"/>
      <c r="H28" s="101"/>
    </row>
    <row r="29" spans="1:8" x14ac:dyDescent="0.25">
      <c r="A29" s="114"/>
      <c r="B29" s="114"/>
      <c r="C29" s="114"/>
      <c r="D29" s="114"/>
      <c r="E29" s="114"/>
      <c r="F29" s="114"/>
      <c r="G29" s="64"/>
      <c r="H29" s="101"/>
    </row>
    <row r="30" spans="1:8" x14ac:dyDescent="0.25">
      <c r="A30" s="114"/>
      <c r="B30" s="114"/>
      <c r="C30" s="114"/>
      <c r="D30" s="114"/>
      <c r="E30" s="114"/>
      <c r="F30" s="114"/>
      <c r="G30" s="64"/>
      <c r="H30" s="101"/>
    </row>
    <row r="31" spans="1:8" x14ac:dyDescent="0.25">
      <c r="A31" s="114"/>
      <c r="B31" s="114"/>
      <c r="C31" s="114"/>
      <c r="D31" s="114"/>
      <c r="E31" s="114"/>
      <c r="F31" s="114"/>
      <c r="G31" s="64"/>
      <c r="H31" s="101"/>
    </row>
    <row r="32" spans="1:8" x14ac:dyDescent="0.25">
      <c r="A32" s="114"/>
      <c r="B32" s="114"/>
      <c r="C32" s="114"/>
      <c r="D32" s="114"/>
      <c r="E32" s="114"/>
      <c r="F32" s="114"/>
      <c r="G32" s="64"/>
      <c r="H32" s="101"/>
    </row>
    <row r="33" spans="1:8" x14ac:dyDescent="0.25">
      <c r="A33" s="114"/>
      <c r="B33" s="114"/>
      <c r="C33" s="114"/>
      <c r="D33" s="114"/>
      <c r="E33" s="114"/>
      <c r="F33" s="114"/>
      <c r="H33" s="101"/>
    </row>
    <row r="34" spans="1:8" x14ac:dyDescent="0.25">
      <c r="A34" s="114"/>
      <c r="B34" s="114"/>
      <c r="C34" s="114"/>
      <c r="D34" s="114"/>
      <c r="E34" s="114"/>
      <c r="F34" s="114"/>
      <c r="H34" s="101"/>
    </row>
    <row r="35" spans="1:8" x14ac:dyDescent="0.25">
      <c r="A35" s="114"/>
      <c r="B35" s="114"/>
      <c r="C35" s="114"/>
      <c r="D35" s="114"/>
      <c r="E35" s="114"/>
      <c r="F35" s="114"/>
      <c r="G35" s="63"/>
      <c r="H35" s="101"/>
    </row>
    <row r="36" spans="1:8" x14ac:dyDescent="0.25">
      <c r="A36" s="114"/>
      <c r="B36" s="114"/>
      <c r="C36" s="114"/>
      <c r="D36" s="114"/>
      <c r="E36" s="114"/>
      <c r="F36" s="114"/>
      <c r="G36" s="63"/>
      <c r="H36" s="101"/>
    </row>
    <row r="37" spans="1:8" x14ac:dyDescent="0.25">
      <c r="A37" s="114"/>
      <c r="B37" s="114"/>
      <c r="C37" s="114"/>
      <c r="D37" s="114"/>
      <c r="E37" s="114"/>
      <c r="F37" s="114"/>
      <c r="G37" s="63"/>
      <c r="H37" s="101"/>
    </row>
    <row r="38" spans="1:8" x14ac:dyDescent="0.25">
      <c r="A38" s="114"/>
      <c r="B38" s="114"/>
      <c r="C38" s="114"/>
      <c r="D38" s="114"/>
      <c r="E38" s="114"/>
      <c r="F38" s="114"/>
      <c r="G38" s="63"/>
      <c r="H38" s="101"/>
    </row>
    <row r="39" spans="1:8" x14ac:dyDescent="0.25">
      <c r="A39" s="114"/>
      <c r="B39" s="114"/>
      <c r="C39" s="114"/>
      <c r="D39" s="114"/>
      <c r="E39" s="114"/>
      <c r="F39" s="114"/>
      <c r="G39" s="63"/>
      <c r="H39" s="101"/>
    </row>
    <row r="40" spans="1:8" x14ac:dyDescent="0.25">
      <c r="A40" s="114"/>
      <c r="B40" s="114"/>
      <c r="C40" s="114"/>
      <c r="D40" s="114"/>
      <c r="E40" s="114"/>
      <c r="F40" s="114"/>
      <c r="G40" s="63"/>
      <c r="H40" s="101"/>
    </row>
    <row r="41" spans="1:8" x14ac:dyDescent="0.25">
      <c r="A41" s="114"/>
      <c r="B41" s="114"/>
      <c r="C41" s="114"/>
      <c r="D41" s="114"/>
      <c r="E41" s="114"/>
      <c r="F41" s="114"/>
      <c r="G41" s="63"/>
      <c r="H41" s="101"/>
    </row>
    <row r="42" spans="1:8" x14ac:dyDescent="0.25">
      <c r="A42" s="114"/>
      <c r="B42" s="114"/>
      <c r="C42" s="114"/>
      <c r="D42" s="114"/>
      <c r="E42" s="114"/>
      <c r="F42" s="114"/>
      <c r="G42" s="142"/>
      <c r="H42" s="101"/>
    </row>
    <row r="43" spans="1:8" ht="25.5" customHeight="1" x14ac:dyDescent="0.25">
      <c r="A43" s="143"/>
      <c r="B43" s="143"/>
      <c r="C43" s="143"/>
      <c r="D43" s="143"/>
      <c r="E43" s="143"/>
      <c r="F43" s="143"/>
      <c r="G43" s="144"/>
      <c r="H43" s="101"/>
    </row>
    <row r="44" spans="1:8" x14ac:dyDescent="0.25">
      <c r="A44" s="145"/>
      <c r="B44" s="145"/>
      <c r="C44" s="145"/>
      <c r="D44" s="145"/>
      <c r="E44" s="145"/>
      <c r="F44" s="145"/>
      <c r="G44" s="146"/>
      <c r="H44" s="93"/>
    </row>
    <row r="45" spans="1:8" x14ac:dyDescent="0.25">
      <c r="A45" s="85"/>
      <c r="B45" s="85"/>
      <c r="C45" s="85"/>
      <c r="D45" s="85"/>
      <c r="E45" s="85"/>
      <c r="G45" s="86"/>
    </row>
    <row r="46" spans="1:8" x14ac:dyDescent="0.25">
      <c r="A46" s="85"/>
      <c r="B46" s="85"/>
      <c r="C46" s="85"/>
      <c r="D46" s="85"/>
      <c r="E46" s="85"/>
      <c r="G46" s="86"/>
    </row>
    <row r="47" spans="1:8" ht="17.25" x14ac:dyDescent="0.3">
      <c r="A47" s="147"/>
      <c r="B47" s="85"/>
      <c r="C47" s="85"/>
      <c r="D47" s="85"/>
      <c r="E47" s="85"/>
      <c r="G47" s="86"/>
    </row>
    <row r="48" spans="1:8" x14ac:dyDescent="0.25">
      <c r="A48" s="85"/>
      <c r="B48" s="85"/>
      <c r="C48" s="85"/>
      <c r="D48" s="85"/>
      <c r="E48" s="85"/>
      <c r="G48" s="86"/>
    </row>
    <row r="49" spans="1:7" x14ac:dyDescent="0.25">
      <c r="A49" s="85"/>
      <c r="B49" s="85"/>
      <c r="C49" s="85"/>
      <c r="D49" s="85"/>
      <c r="E49" s="85"/>
      <c r="G49" s="86"/>
    </row>
    <row r="50" spans="1:7" x14ac:dyDescent="0.25">
      <c r="A50" s="85"/>
      <c r="B50" s="85"/>
      <c r="C50" s="85"/>
      <c r="D50" s="85"/>
      <c r="E50" s="85"/>
      <c r="G50" s="86"/>
    </row>
    <row r="51" spans="1:7" x14ac:dyDescent="0.25">
      <c r="A51" s="85"/>
      <c r="B51" s="85"/>
      <c r="C51" s="85"/>
      <c r="D51" s="85"/>
      <c r="E51" s="85"/>
      <c r="G51" s="86"/>
    </row>
    <row r="52" spans="1:7" x14ac:dyDescent="0.25">
      <c r="A52" s="85"/>
      <c r="B52" s="85"/>
      <c r="C52" s="85"/>
      <c r="D52" s="85"/>
      <c r="E52" s="85"/>
      <c r="G52" s="86"/>
    </row>
    <row r="53" spans="1:7" x14ac:dyDescent="0.25">
      <c r="A53" s="85"/>
      <c r="B53" s="85"/>
      <c r="C53" s="85"/>
      <c r="D53" s="85"/>
      <c r="E53" s="85"/>
      <c r="G53" s="86"/>
    </row>
    <row r="54" spans="1:7" x14ac:dyDescent="0.25">
      <c r="A54" s="85"/>
      <c r="B54" s="85"/>
      <c r="C54" s="85"/>
      <c r="D54" s="85"/>
      <c r="E54" s="85"/>
      <c r="G54" s="86"/>
    </row>
    <row r="55" spans="1:7" x14ac:dyDescent="0.25">
      <c r="A55" s="85"/>
      <c r="B55" s="85"/>
      <c r="C55" s="85"/>
      <c r="D55" s="85"/>
      <c r="E55" s="85"/>
      <c r="G55" s="86"/>
    </row>
    <row r="56" spans="1:7" x14ac:dyDescent="0.25">
      <c r="A56" s="85"/>
      <c r="B56" s="85"/>
      <c r="C56" s="85"/>
      <c r="D56" s="85"/>
      <c r="E56" s="85"/>
      <c r="G56" s="86"/>
    </row>
    <row r="57" spans="1:7" x14ac:dyDescent="0.25">
      <c r="A57" s="85"/>
      <c r="B57" s="85"/>
      <c r="C57" s="85"/>
      <c r="D57" s="85"/>
      <c r="E57" s="85"/>
      <c r="G57" s="86"/>
    </row>
    <row r="58" spans="1:7" x14ac:dyDescent="0.25">
      <c r="A58" s="85"/>
      <c r="B58" s="85"/>
      <c r="C58" s="85"/>
      <c r="D58" s="85"/>
      <c r="E58" s="85"/>
      <c r="G58" s="86"/>
    </row>
    <row r="59" spans="1:7" x14ac:dyDescent="0.25">
      <c r="A59" s="85"/>
      <c r="B59" s="85"/>
      <c r="C59" s="85"/>
      <c r="D59" s="85"/>
      <c r="E59" s="85"/>
      <c r="G59" s="86"/>
    </row>
  </sheetData>
  <sheetProtection algorithmName="SHA-512" hashValue="hrfTJhvbxRh/ATcYYpzod2ohJJ88d18ReOIxzdEdku9XRmf6nd1/p1NE3Y/lvsC9fKEfeP8cE1xhzAt72vvFXw==" saltValue="FnVukgWJQ70/Eg2FiSZi5w==" spinCount="100000" sheet="1" formatCells="0" formatColumns="0" formatRows="0"/>
  <customSheetViews>
    <customSheetView guid="{D159D382-C98C-474D-A5B9-FA4843B1F23C}" showPageBreaks="1" view="pageLayout" topLeftCell="A4">
      <selection activeCell="C15" sqref="C15"/>
    </customSheetView>
  </customSheetViews>
  <mergeCells count="7">
    <mergeCell ref="A3:B3"/>
    <mergeCell ref="G17:G32"/>
    <mergeCell ref="B8:D8"/>
    <mergeCell ref="B9:D9"/>
    <mergeCell ref="A5:E5"/>
    <mergeCell ref="B7:D7"/>
    <mergeCell ref="C14:D14"/>
  </mergeCells>
  <conditionalFormatting sqref="E14">
    <cfRule type="cellIs" dxfId="35" priority="1" operator="equal">
      <formula>0</formula>
    </cfRule>
  </conditionalFormatting>
  <dataValidations xWindow="1215" yWindow="401" count="7">
    <dataValidation allowBlank="1" showErrorMessage="1" errorTitle="Fördersatz prüfen" error="Handelt es sich bei Ihnen um eine Gebietskörperschaft? _x000a__x000a_Dann beträgt der max. Fördersatz 90%._x000a__x000a_Ansonsten beträgt der max. Fördersatz 95%." promptTitle="Fördersatz" prompt="_x000a_" sqref="B14"/>
    <dataValidation allowBlank="1" showInputMessage="1" showErrorMessage="1" promptTitle="Vorhaben" prompt="Titel des Vorhabens _x000a_gemäß Zuwendungsbescheid/ _x000a_Zuweisungsschreiben._x000a__x000a__x000a_" sqref="B8:D8"/>
    <dataValidation allowBlank="1" showInputMessage="1" showErrorMessage="1" promptTitle="Vorgangsnummer laut Bescheid" prompt="Die Vorgangsnummer entnehmen Sie bitte dem Zuwendungsbescheid/ Zuweisungsschreiben._x000a__x000a_" sqref="B9:D9"/>
    <dataValidation allowBlank="1" showInputMessage="1" showErrorMessage="1" promptTitle="Bewilligungszeitraum" prompt="Der Bewilligungszeitraum entspricht dem Zeitraum der Maßnahme. Dieser wird im Zuwendungsbescheid/ Zuweisungsschreiben ausgewiesen." sqref="C11"/>
    <dataValidation allowBlank="1" showInputMessage="1" showErrorMessage="1" promptTitle="Zuwendungsempfänger" prompt="Bitte geben Sie hier den Zuwendungs-/ Zuweisungsempfänger namentlich an." sqref="B7:D7"/>
    <dataValidation allowBlank="1" showInputMessage="1" showErrorMessage="1" promptTitle="Zahlenmäßiger Nachweis vom" prompt="Bitte geben Sie hier das Unterschriftsdatum des eingereichten  Auszahlungsantrages an. _x000a_" sqref="E3"/>
    <dataValidation allowBlank="1" showInputMessage="1" showErrorMessage="1" promptTitle="lfd. Nr. " prompt="Bitte geben Sie hier die lfd. Nr. des Auszahlungsantrages an." sqref="C3"/>
  </dataValidations>
  <pageMargins left="0.70866141732283472" right="0.70866141732283472" top="0.78740157480314965" bottom="0.78740157480314965" header="0.31496062992125984" footer="0.31496062992125984"/>
  <pageSetup paperSize="9" scale="65" orientation="portrait" r:id="rId1"/>
  <headerFooter>
    <oddFooter>&amp;LCLLD ESF+&amp;Czahlenmäßiger Nachweis&amp;R
Stand: 30.07.2024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/>
  <dimension ref="A1:R31"/>
  <sheetViews>
    <sheetView showGridLines="0" zoomScaleNormal="100" workbookViewId="0">
      <selection activeCell="H35" sqref="H35"/>
    </sheetView>
  </sheetViews>
  <sheetFormatPr baseColWidth="10" defaultRowHeight="15" x14ac:dyDescent="0.25"/>
  <cols>
    <col min="1" max="1" width="9.28515625" style="97" customWidth="1"/>
    <col min="2" max="3" width="21.140625" style="97" customWidth="1"/>
    <col min="4" max="4" width="24.28515625" style="97" customWidth="1"/>
    <col min="5" max="5" width="9.42578125" style="97" customWidth="1"/>
    <col min="6" max="6" width="17.28515625" style="97" customWidth="1"/>
    <col min="7" max="7" width="15.140625" style="97" customWidth="1"/>
    <col min="8" max="8" width="13.5703125" style="97" customWidth="1"/>
    <col min="9" max="9" width="10.28515625" style="97" customWidth="1"/>
    <col min="10" max="10" width="18.42578125" style="97" customWidth="1"/>
    <col min="11" max="11" width="21.140625" style="97" customWidth="1"/>
    <col min="12" max="12" width="18.42578125" style="97" hidden="1" customWidth="1"/>
    <col min="13" max="13" width="18.42578125" style="97" customWidth="1"/>
    <col min="14" max="16384" width="11.42578125" style="97"/>
  </cols>
  <sheetData>
    <row r="1" spans="1:18" s="120" customFormat="1" ht="14.25" x14ac:dyDescent="0.2">
      <c r="N1" s="101"/>
      <c r="O1" s="101"/>
      <c r="P1" s="101"/>
      <c r="Q1" s="101"/>
      <c r="R1" s="101"/>
    </row>
    <row r="2" spans="1:18" s="120" customFormat="1" ht="14.25" x14ac:dyDescent="0.2">
      <c r="N2" s="101"/>
      <c r="O2" s="101"/>
      <c r="P2" s="101"/>
      <c r="Q2" s="101"/>
      <c r="R2" s="101"/>
    </row>
    <row r="3" spans="1:18" s="152" customFormat="1" x14ac:dyDescent="0.25">
      <c r="A3" s="150" t="str">
        <f>"zahlenmäßiger Nachweis - Anlage 2 zum Auszahlungsantrag Nr."&amp;" "&amp;Gesamtübersicht!$C$3</f>
        <v xml:space="preserve">zahlenmäßiger Nachweis - Anlage 2 zum Auszahlungsantrag Nr. </v>
      </c>
      <c r="B3" s="151"/>
      <c r="C3" s="151"/>
      <c r="D3" s="151"/>
      <c r="E3" s="151"/>
      <c r="F3" s="151"/>
      <c r="G3" s="151"/>
      <c r="H3" s="151"/>
      <c r="I3" s="151"/>
      <c r="J3" s="151"/>
      <c r="K3" s="151"/>
      <c r="L3" s="151"/>
      <c r="M3" s="151"/>
      <c r="N3" s="93"/>
      <c r="O3" s="93"/>
      <c r="P3" s="93"/>
      <c r="Q3" s="93"/>
      <c r="R3" s="93"/>
    </row>
    <row r="4" spans="1:18" s="93" customFormat="1" x14ac:dyDescent="0.25">
      <c r="B4" s="153"/>
      <c r="C4" s="153"/>
      <c r="D4" s="153"/>
      <c r="E4" s="153"/>
      <c r="F4" s="153"/>
      <c r="G4" s="153"/>
      <c r="H4" s="153"/>
      <c r="I4" s="153"/>
      <c r="J4" s="153"/>
      <c r="K4" s="153"/>
      <c r="L4" s="153"/>
      <c r="M4" s="153"/>
    </row>
    <row r="5" spans="1:18" s="152" customFormat="1" x14ac:dyDescent="0.25">
      <c r="B5" s="99"/>
      <c r="C5" s="154"/>
      <c r="D5" s="154"/>
      <c r="E5" s="154"/>
      <c r="F5" s="154"/>
      <c r="G5" s="154"/>
      <c r="H5" s="154"/>
      <c r="I5" s="155"/>
      <c r="J5" s="155"/>
      <c r="K5" s="156" t="s">
        <v>19</v>
      </c>
      <c r="L5" s="157"/>
      <c r="M5" s="158"/>
      <c r="N5" s="93"/>
      <c r="O5" s="93"/>
      <c r="P5" s="93"/>
      <c r="Q5" s="93"/>
      <c r="R5" s="93"/>
    </row>
    <row r="6" spans="1:18" s="152" customFormat="1" x14ac:dyDescent="0.25">
      <c r="A6" s="84" t="s">
        <v>34</v>
      </c>
      <c r="B6" s="84"/>
      <c r="C6" s="84"/>
      <c r="D6" s="84"/>
      <c r="E6" s="150">
        <f>Gesamtübersicht!$B$7</f>
        <v>0</v>
      </c>
      <c r="F6" s="151"/>
      <c r="G6" s="151"/>
      <c r="H6" s="151"/>
      <c r="I6" s="159"/>
      <c r="L6" s="101"/>
      <c r="N6" s="93"/>
      <c r="O6" s="93"/>
      <c r="P6" s="93"/>
      <c r="Q6" s="93"/>
      <c r="R6" s="93"/>
    </row>
    <row r="7" spans="1:18" s="152" customFormat="1" x14ac:dyDescent="0.25">
      <c r="A7" s="84" t="s">
        <v>3</v>
      </c>
      <c r="B7" s="84"/>
      <c r="C7" s="84"/>
      <c r="D7" s="84"/>
      <c r="E7" s="150">
        <f>Gesamtübersicht!$B$8</f>
        <v>0</v>
      </c>
      <c r="F7" s="151"/>
      <c r="G7" s="151"/>
      <c r="H7" s="151"/>
      <c r="I7" s="159"/>
      <c r="J7" s="160"/>
      <c r="L7" s="101"/>
      <c r="M7" s="101"/>
      <c r="R7" s="93"/>
    </row>
    <row r="8" spans="1:18" s="152" customFormat="1" x14ac:dyDescent="0.25">
      <c r="A8" s="161" t="s">
        <v>51</v>
      </c>
      <c r="B8" s="161"/>
      <c r="C8" s="161"/>
      <c r="D8" s="161"/>
      <c r="E8" s="162">
        <f>Gesamtübersicht!$B$9</f>
        <v>0</v>
      </c>
      <c r="F8" s="163"/>
      <c r="G8" s="163"/>
      <c r="H8" s="163"/>
      <c r="I8" s="164"/>
      <c r="J8" s="160"/>
      <c r="L8" s="101"/>
      <c r="N8" s="93"/>
      <c r="O8" s="93"/>
      <c r="P8" s="93"/>
      <c r="Q8" s="93"/>
      <c r="R8" s="93"/>
    </row>
    <row r="9" spans="1:18" s="152" customFormat="1" x14ac:dyDescent="0.25">
      <c r="A9" s="99"/>
      <c r="B9" s="154"/>
      <c r="C9" s="154"/>
      <c r="D9" s="154"/>
      <c r="E9" s="154"/>
      <c r="F9" s="154"/>
      <c r="G9" s="154"/>
      <c r="H9" s="165"/>
      <c r="I9" s="155"/>
      <c r="J9" s="166"/>
      <c r="Q9" s="93"/>
      <c r="R9" s="93"/>
    </row>
    <row r="10" spans="1:18" s="169" customFormat="1" ht="105" x14ac:dyDescent="0.2">
      <c r="A10" s="167" t="s">
        <v>0</v>
      </c>
      <c r="B10" s="167" t="s">
        <v>13</v>
      </c>
      <c r="C10" s="167" t="s">
        <v>12</v>
      </c>
      <c r="D10" s="168" t="s">
        <v>14</v>
      </c>
      <c r="E10" s="168" t="s">
        <v>15</v>
      </c>
      <c r="F10" s="168" t="s">
        <v>67</v>
      </c>
      <c r="G10" s="168" t="s">
        <v>78</v>
      </c>
      <c r="H10" s="168" t="s">
        <v>75</v>
      </c>
      <c r="I10" s="168" t="s">
        <v>74</v>
      </c>
      <c r="J10" s="168" t="s">
        <v>50</v>
      </c>
      <c r="K10" s="168" t="s">
        <v>68</v>
      </c>
      <c r="L10" s="168" t="s">
        <v>77</v>
      </c>
      <c r="M10" s="168" t="s">
        <v>53</v>
      </c>
      <c r="N10" s="152"/>
      <c r="O10" s="152"/>
      <c r="P10" s="152"/>
    </row>
    <row r="11" spans="1:18" s="169" customFormat="1" ht="14.25" hidden="1" x14ac:dyDescent="0.2">
      <c r="A11" s="170" t="s">
        <v>55</v>
      </c>
      <c r="B11" s="171" t="s">
        <v>56</v>
      </c>
      <c r="C11" s="171" t="s">
        <v>57</v>
      </c>
      <c r="D11" s="172" t="s">
        <v>58</v>
      </c>
      <c r="E11" s="173" t="s">
        <v>59</v>
      </c>
      <c r="F11" s="174" t="s">
        <v>60</v>
      </c>
      <c r="G11" s="174" t="s">
        <v>61</v>
      </c>
      <c r="H11" s="175" t="s">
        <v>62</v>
      </c>
      <c r="I11" s="176" t="s">
        <v>63</v>
      </c>
      <c r="J11" s="177" t="s">
        <v>64</v>
      </c>
      <c r="K11" s="178" t="s">
        <v>65</v>
      </c>
      <c r="L11" s="178" t="s">
        <v>66</v>
      </c>
      <c r="M11" s="179" t="s">
        <v>84</v>
      </c>
      <c r="N11" s="152"/>
      <c r="O11" s="152"/>
      <c r="P11" s="152"/>
    </row>
    <row r="12" spans="1:18" s="189" customFormat="1" ht="15" customHeight="1" x14ac:dyDescent="0.2">
      <c r="A12" s="181">
        <f t="shared" ref="A12:A30" si="0">ROW()-11</f>
        <v>1</v>
      </c>
      <c r="B12" s="182"/>
      <c r="C12" s="182"/>
      <c r="D12" s="183"/>
      <c r="E12" s="184"/>
      <c r="F12" s="185"/>
      <c r="G12" s="185"/>
      <c r="H12" s="186"/>
      <c r="I12" s="187"/>
      <c r="J12" s="188"/>
      <c r="K12" s="222" t="str">
        <f>IF(ISBLANK($J12),"0,00",IF(J12="Pauschalwerte ohne Urlaubsabgeltung",IF($G12="Stunden",VLOOKUP($I12,'Grundlagen VKO'!$A$12:$B$16,2),IF($G12="Monat",VLOOKUP($I12,'Grundlagen VKO'!$A$19:$B$23,2),IF($G12="Jahr",VLOOKUP($I12,'Grundlagen VKO'!$A$26:$B$30,2)))),IF($G12="Stunden",VLOOKUP($I12,'Grundlagen VKO'!$A$35:$B$39,2),IF($G12="Monat",VLOOKUP($I12,'Grundlagen VKO'!$A$42:$B$46,2),"Auswahl nicht möglich"))))</f>
        <v>0,00</v>
      </c>
      <c r="L12" s="222" t="str">
        <f>IF(G12="Stunden",$H12*$K12,$K12)</f>
        <v>0,00</v>
      </c>
      <c r="M12" s="223">
        <f>IF(AND(G12="Jahr",AND(J12="Pauschalwerte mit Urlaubsabgeltung")),"0,00",IF(G12="Stunden",($H12*$K12),((($L12/40)*$F12)*$E12)))</f>
        <v>0</v>
      </c>
      <c r="N12" s="38"/>
      <c r="O12" s="38"/>
      <c r="P12" s="38"/>
    </row>
    <row r="13" spans="1:18" s="189" customFormat="1" ht="14.25" x14ac:dyDescent="0.2">
      <c r="A13" s="181">
        <f t="shared" si="0"/>
        <v>2</v>
      </c>
      <c r="B13" s="182"/>
      <c r="C13" s="182"/>
      <c r="D13" s="183"/>
      <c r="E13" s="184"/>
      <c r="F13" s="185"/>
      <c r="G13" s="185"/>
      <c r="H13" s="186"/>
      <c r="I13" s="187"/>
      <c r="J13" s="188"/>
      <c r="K13" s="222" t="str">
        <f>IF(ISBLANK($J13),"0,00",IF(J13="Pauschalwerte ohne Urlaubsabgeltung",IF($G13="Stunden",VLOOKUP($I13,'Grundlagen VKO'!$A$12:$B$16,2),IF($G13="Monat",VLOOKUP($I13,'Grundlagen VKO'!$A$19:$B$23,2),IF($G13="Jahr",VLOOKUP($I13,'Grundlagen VKO'!$A$26:$B$30,2)))),IF($G13="Stunden",VLOOKUP($I13,'Grundlagen VKO'!$A$35:$B$39,2),IF($G13="Monat",VLOOKUP($I13,'Grundlagen VKO'!$A$42:$B$46,2),"Auswahl nicht möglich"))))</f>
        <v>0,00</v>
      </c>
      <c r="L13" s="222" t="str">
        <f t="shared" ref="L13:L30" si="1">IF(G13="Stunden",$H13*$K13,$K13)</f>
        <v>0,00</v>
      </c>
      <c r="M13" s="223">
        <f t="shared" ref="M13:M30" si="2">IF(AND(G13="Jahr",AND(J13="Pauschalwerte mit Urlaubsabgeltung")),"0,00",IF(G13="Stunden",($H13*$K13),((($L13/40)*$F13)*$E13)))</f>
        <v>0</v>
      </c>
      <c r="N13" s="38"/>
      <c r="O13" s="38"/>
      <c r="P13" s="38"/>
    </row>
    <row r="14" spans="1:18" s="189" customFormat="1" ht="14.25" x14ac:dyDescent="0.2">
      <c r="A14" s="181">
        <f t="shared" si="0"/>
        <v>3</v>
      </c>
      <c r="B14" s="182"/>
      <c r="C14" s="182"/>
      <c r="D14" s="183"/>
      <c r="E14" s="184"/>
      <c r="F14" s="185"/>
      <c r="G14" s="185"/>
      <c r="H14" s="186"/>
      <c r="I14" s="187"/>
      <c r="J14" s="188"/>
      <c r="K14" s="222" t="str">
        <f>IF(ISBLANK($J14),"0,00",IF(J14="Pauschalwerte ohne Urlaubsabgeltung",IF($G14="Stunden",VLOOKUP($I14,'Grundlagen VKO'!$A$12:$B$16,2),IF($G14="Monat",VLOOKUP($I14,'Grundlagen VKO'!$A$19:$B$23,2),IF($G14="Jahr",VLOOKUP($I14,'Grundlagen VKO'!$A$26:$B$30,2)))),IF($G14="Stunden",VLOOKUP($I14,'Grundlagen VKO'!$A$35:$B$39,2),IF($G14="Monat",VLOOKUP($I14,'Grundlagen VKO'!$A$42:$B$46,2),"Auswahl nicht möglich"))))</f>
        <v>0,00</v>
      </c>
      <c r="L14" s="222" t="str">
        <f t="shared" si="1"/>
        <v>0,00</v>
      </c>
      <c r="M14" s="223">
        <f t="shared" si="2"/>
        <v>0</v>
      </c>
      <c r="N14" s="38"/>
      <c r="O14" s="38"/>
      <c r="P14" s="38"/>
    </row>
    <row r="15" spans="1:18" s="189" customFormat="1" ht="14.25" x14ac:dyDescent="0.2">
      <c r="A15" s="181">
        <f t="shared" si="0"/>
        <v>4</v>
      </c>
      <c r="B15" s="182"/>
      <c r="C15" s="182"/>
      <c r="D15" s="183"/>
      <c r="E15" s="184"/>
      <c r="F15" s="185"/>
      <c r="G15" s="185"/>
      <c r="H15" s="186"/>
      <c r="I15" s="187"/>
      <c r="J15" s="188"/>
      <c r="K15" s="222" t="str">
        <f>IF(ISBLANK($J15),"0,00",IF(J15="Pauschalwerte ohne Urlaubsabgeltung",IF($G15="Stunden",VLOOKUP($I15,'Grundlagen VKO'!$A$12:$B$16,2),IF($G15="Monat",VLOOKUP($I15,'Grundlagen VKO'!$A$19:$B$23,2),IF($G15="Jahr",VLOOKUP($I15,'Grundlagen VKO'!$A$26:$B$30,2)))),IF($G15="Stunden",VLOOKUP($I15,'Grundlagen VKO'!$A$35:$B$39,2),IF($G15="Monat",VLOOKUP($I15,'Grundlagen VKO'!$A$42:$B$46,2),"Auswahl nicht möglich"))))</f>
        <v>0,00</v>
      </c>
      <c r="L15" s="222" t="str">
        <f t="shared" si="1"/>
        <v>0,00</v>
      </c>
      <c r="M15" s="223">
        <f t="shared" si="2"/>
        <v>0</v>
      </c>
      <c r="N15" s="38"/>
      <c r="O15" s="38"/>
      <c r="P15" s="38"/>
    </row>
    <row r="16" spans="1:18" s="189" customFormat="1" ht="14.25" x14ac:dyDescent="0.2">
      <c r="A16" s="181">
        <f t="shared" si="0"/>
        <v>5</v>
      </c>
      <c r="B16" s="182"/>
      <c r="C16" s="182"/>
      <c r="D16" s="183"/>
      <c r="E16" s="184"/>
      <c r="F16" s="185"/>
      <c r="G16" s="185"/>
      <c r="H16" s="186"/>
      <c r="I16" s="187"/>
      <c r="J16" s="188"/>
      <c r="K16" s="222" t="str">
        <f>IF(ISBLANK($J16),"0,00",IF(J16="Pauschalwerte ohne Urlaubsabgeltung",IF($G16="Stunden",VLOOKUP($I16,'Grundlagen VKO'!$A$12:$B$16,2),IF($G16="Monat",VLOOKUP($I16,'Grundlagen VKO'!$A$19:$B$23,2),IF($G16="Jahr",VLOOKUP($I16,'Grundlagen VKO'!$A$26:$B$30,2)))),IF($G16="Stunden",VLOOKUP($I16,'Grundlagen VKO'!$A$35:$B$39,2),IF($G16="Monat",VLOOKUP($I16,'Grundlagen VKO'!$A$42:$B$46,2),"Auswahl nicht möglich"))))</f>
        <v>0,00</v>
      </c>
      <c r="L16" s="222" t="str">
        <f>IF(G16="Stunden",$H16*$K16,$K16)</f>
        <v>0,00</v>
      </c>
      <c r="M16" s="223">
        <f>IF(AND(G16="Jahr",AND(J16="Pauschalwerte mit Urlaubsabgeltung")),"0,00",IF(G16="Stunden",($H16*$K16),((($L16/40)*$F16)*$E16)))</f>
        <v>0</v>
      </c>
      <c r="N16" s="38"/>
      <c r="O16" s="38"/>
      <c r="P16" s="38"/>
    </row>
    <row r="17" spans="1:16" s="189" customFormat="1" ht="14.25" x14ac:dyDescent="0.2">
      <c r="A17" s="181">
        <f t="shared" si="0"/>
        <v>6</v>
      </c>
      <c r="B17" s="182"/>
      <c r="C17" s="182"/>
      <c r="D17" s="183"/>
      <c r="E17" s="184"/>
      <c r="F17" s="185"/>
      <c r="G17" s="185"/>
      <c r="H17" s="186"/>
      <c r="I17" s="187"/>
      <c r="J17" s="188"/>
      <c r="K17" s="222" t="str">
        <f>IF(ISBLANK($J17),"0,00",IF(J17="Pauschalwerte ohne Urlaubsabgeltung",IF($G17="Stunden",VLOOKUP($I17,'Grundlagen VKO'!$A$12:$B$16,2),IF($G17="Monat",VLOOKUP($I17,'Grundlagen VKO'!$A$19:$B$23,2),IF($G17="Jahr",VLOOKUP($I17,'Grundlagen VKO'!$A$26:$B$30,2)))),IF($G17="Stunden",VLOOKUP($I17,'Grundlagen VKO'!$A$35:$B$39,2),IF($G17="Monat",VLOOKUP($I17,'Grundlagen VKO'!$A$42:$B$46,2),"Auswahl nicht möglich"))))</f>
        <v>0,00</v>
      </c>
      <c r="L17" s="222" t="str">
        <f>IF(G17="Stunden",$H17*$K17,$K17)</f>
        <v>0,00</v>
      </c>
      <c r="M17" s="223">
        <f>IF(AND(G17="Jahr",AND(J17="Pauschalwerte mit Urlaubsabgeltung")),"0,00",IF(G17="Stunden",($H17*$K17),((($L17/40)*$F17)*$E17)))</f>
        <v>0</v>
      </c>
      <c r="N17" s="38"/>
      <c r="O17" s="38"/>
      <c r="P17" s="38"/>
    </row>
    <row r="18" spans="1:16" s="189" customFormat="1" ht="14.25" x14ac:dyDescent="0.2">
      <c r="A18" s="181">
        <f t="shared" si="0"/>
        <v>7</v>
      </c>
      <c r="B18" s="182"/>
      <c r="C18" s="182"/>
      <c r="D18" s="183"/>
      <c r="E18" s="184"/>
      <c r="F18" s="185"/>
      <c r="G18" s="185"/>
      <c r="H18" s="186"/>
      <c r="I18" s="187"/>
      <c r="J18" s="188"/>
      <c r="K18" s="222" t="str">
        <f>IF(ISBLANK($J18),"0,00",IF(J18="Pauschalwerte ohne Urlaubsabgeltung",IF($G18="Stunden",VLOOKUP($I18,'Grundlagen VKO'!$A$12:$B$16,2),IF($G18="Monat",VLOOKUP($I18,'Grundlagen VKO'!$A$19:$B$23,2),IF($G18="Jahr",VLOOKUP($I18,'Grundlagen VKO'!$A$26:$B$30,2)))),IF($G18="Stunden",VLOOKUP($I18,'Grundlagen VKO'!$A$35:$B$39,2),IF($G18="Monat",VLOOKUP($I18,'Grundlagen VKO'!$A$42:$B$46,2),"Auswahl nicht möglich"))))</f>
        <v>0,00</v>
      </c>
      <c r="L18" s="222" t="str">
        <f>IF(G18="Stunden",$H18*$K18,$K18)</f>
        <v>0,00</v>
      </c>
      <c r="M18" s="223">
        <f>IF(AND(G18="Jahr",AND(J18="Pauschalwerte mit Urlaubsabgeltung")),"0,00",IF(G18="Stunden",($H18*$K18),((($L18/40)*$F18)*$E18)))</f>
        <v>0</v>
      </c>
      <c r="N18" s="38"/>
      <c r="O18" s="38"/>
      <c r="P18" s="38"/>
    </row>
    <row r="19" spans="1:16" s="189" customFormat="1" ht="14.25" x14ac:dyDescent="0.2">
      <c r="A19" s="181">
        <f t="shared" si="0"/>
        <v>8</v>
      </c>
      <c r="B19" s="182"/>
      <c r="C19" s="182"/>
      <c r="D19" s="183"/>
      <c r="E19" s="184"/>
      <c r="F19" s="185"/>
      <c r="G19" s="185"/>
      <c r="H19" s="186"/>
      <c r="I19" s="187"/>
      <c r="J19" s="188"/>
      <c r="K19" s="222" t="str">
        <f>IF(ISBLANK($J19),"0,00",IF(J19="Pauschalwerte ohne Urlaubsabgeltung",IF($G19="Stunden",VLOOKUP($I19,'Grundlagen VKO'!$A$12:$B$16,2),IF($G19="Monat",VLOOKUP($I19,'Grundlagen VKO'!$A$19:$B$23,2),IF($G19="Jahr",VLOOKUP($I19,'Grundlagen VKO'!$A$26:$B$30,2)))),IF($G19="Stunden",VLOOKUP($I19,'Grundlagen VKO'!$A$35:$B$39,2),IF($G19="Monat",VLOOKUP($I19,'Grundlagen VKO'!$A$42:$B$46,2),"Auswahl nicht möglich"))))</f>
        <v>0,00</v>
      </c>
      <c r="L19" s="222" t="str">
        <f>IF(G19="Stunden",$H19*$K19,$K19)</f>
        <v>0,00</v>
      </c>
      <c r="M19" s="223">
        <f>IF(AND(G19="Jahr",AND(J19="Pauschalwerte mit Urlaubsabgeltung")),"0,00",IF(G19="Stunden",($H19*$K19),((($L19/40)*$F19)*$E19)))</f>
        <v>0</v>
      </c>
      <c r="N19" s="38"/>
      <c r="O19" s="38"/>
      <c r="P19" s="38"/>
    </row>
    <row r="20" spans="1:16" s="189" customFormat="1" ht="14.25" x14ac:dyDescent="0.2">
      <c r="A20" s="181">
        <f t="shared" si="0"/>
        <v>9</v>
      </c>
      <c r="B20" s="182"/>
      <c r="C20" s="182"/>
      <c r="D20" s="183"/>
      <c r="E20" s="184"/>
      <c r="F20" s="185"/>
      <c r="G20" s="185"/>
      <c r="H20" s="186"/>
      <c r="I20" s="187"/>
      <c r="J20" s="188"/>
      <c r="K20" s="222" t="str">
        <f>IF(ISBLANK($J20),"0,00",IF(J20="Pauschalwerte ohne Urlaubsabgeltung",IF($G20="Stunden",VLOOKUP($I20,'Grundlagen VKO'!$A$12:$B$16,2),IF($G20="Monat",VLOOKUP($I20,'Grundlagen VKO'!$A$19:$B$23,2),IF($G20="Jahr",VLOOKUP($I20,'Grundlagen VKO'!$A$26:$B$30,2)))),IF($G20="Stunden",VLOOKUP($I20,'Grundlagen VKO'!$A$35:$B$39,2),IF($G20="Monat",VLOOKUP($I20,'Grundlagen VKO'!$A$42:$B$46,2),"Auswahl nicht möglich"))))</f>
        <v>0,00</v>
      </c>
      <c r="L20" s="222" t="str">
        <f t="shared" si="1"/>
        <v>0,00</v>
      </c>
      <c r="M20" s="223">
        <f t="shared" si="2"/>
        <v>0</v>
      </c>
      <c r="N20" s="38"/>
      <c r="O20" s="38"/>
      <c r="P20" s="38"/>
    </row>
    <row r="21" spans="1:16" s="189" customFormat="1" ht="14.25" x14ac:dyDescent="0.2">
      <c r="A21" s="181">
        <f t="shared" si="0"/>
        <v>10</v>
      </c>
      <c r="B21" s="182"/>
      <c r="C21" s="182"/>
      <c r="D21" s="183"/>
      <c r="E21" s="184"/>
      <c r="F21" s="185"/>
      <c r="G21" s="185"/>
      <c r="H21" s="186"/>
      <c r="I21" s="187"/>
      <c r="J21" s="188"/>
      <c r="K21" s="222" t="str">
        <f>IF(ISBLANK($J21),"0,00",IF(J21="Pauschalwerte ohne Urlaubsabgeltung",IF($G21="Stunden",VLOOKUP($I21,'Grundlagen VKO'!$A$12:$B$16,2),IF($G21="Monat",VLOOKUP($I21,'Grundlagen VKO'!$A$19:$B$23,2),IF($G21="Jahr",VLOOKUP($I21,'Grundlagen VKO'!$A$26:$B$30,2)))),IF($G21="Stunden",VLOOKUP($I21,'Grundlagen VKO'!$A$35:$B$39,2),IF($G21="Monat",VLOOKUP($I21,'Grundlagen VKO'!$A$42:$B$46,2),"Auswahl nicht möglich"))))</f>
        <v>0,00</v>
      </c>
      <c r="L21" s="222" t="str">
        <f t="shared" si="1"/>
        <v>0,00</v>
      </c>
      <c r="M21" s="223">
        <f t="shared" si="2"/>
        <v>0</v>
      </c>
      <c r="N21" s="38"/>
      <c r="O21" s="38"/>
      <c r="P21" s="38"/>
    </row>
    <row r="22" spans="1:16" s="189" customFormat="1" ht="14.25" x14ac:dyDescent="0.2">
      <c r="A22" s="181">
        <f t="shared" si="0"/>
        <v>11</v>
      </c>
      <c r="B22" s="182"/>
      <c r="C22" s="182"/>
      <c r="D22" s="183"/>
      <c r="E22" s="184"/>
      <c r="F22" s="185"/>
      <c r="G22" s="185"/>
      <c r="H22" s="186"/>
      <c r="I22" s="187"/>
      <c r="J22" s="188"/>
      <c r="K22" s="222" t="str">
        <f>IF(ISBLANK($J22),"0,00",IF(J22="Pauschalwerte ohne Urlaubsabgeltung",IF($G22="Stunden",VLOOKUP($I22,'Grundlagen VKO'!$A$12:$B$16,2),IF($G22="Monat",VLOOKUP($I22,'Grundlagen VKO'!$A$19:$B$23,2),IF($G22="Jahr",VLOOKUP($I22,'Grundlagen VKO'!$A$26:$B$30,2)))),IF($G22="Stunden",VLOOKUP($I22,'Grundlagen VKO'!$A$35:$B$39,2),IF($G22="Monat",VLOOKUP($I22,'Grundlagen VKO'!$A$42:$B$46,2),"Auswahl nicht möglich"))))</f>
        <v>0,00</v>
      </c>
      <c r="L22" s="222" t="str">
        <f t="shared" si="1"/>
        <v>0,00</v>
      </c>
      <c r="M22" s="223">
        <f t="shared" si="2"/>
        <v>0</v>
      </c>
      <c r="N22" s="38"/>
      <c r="O22" s="38"/>
      <c r="P22" s="38"/>
    </row>
    <row r="23" spans="1:16" s="189" customFormat="1" ht="14.25" x14ac:dyDescent="0.2">
      <c r="A23" s="181">
        <f t="shared" si="0"/>
        <v>12</v>
      </c>
      <c r="B23" s="182"/>
      <c r="C23" s="182"/>
      <c r="D23" s="183"/>
      <c r="E23" s="184"/>
      <c r="F23" s="185"/>
      <c r="G23" s="185"/>
      <c r="H23" s="186"/>
      <c r="I23" s="187"/>
      <c r="J23" s="188"/>
      <c r="K23" s="222" t="str">
        <f>IF(ISBLANK($J23),"0,00",IF(J23="Pauschalwerte ohne Urlaubsabgeltung",IF($G23="Stunden",VLOOKUP($I23,'Grundlagen VKO'!$A$12:$B$16,2),IF($G23="Monat",VLOOKUP($I23,'Grundlagen VKO'!$A$19:$B$23,2),IF($G23="Jahr",VLOOKUP($I23,'Grundlagen VKO'!$A$26:$B$30,2)))),IF($G23="Stunden",VLOOKUP($I23,'Grundlagen VKO'!$A$35:$B$39,2),IF($G23="Monat",VLOOKUP($I23,'Grundlagen VKO'!$A$42:$B$46,2),"Auswahl nicht möglich"))))</f>
        <v>0,00</v>
      </c>
      <c r="L23" s="222" t="str">
        <f t="shared" si="1"/>
        <v>0,00</v>
      </c>
      <c r="M23" s="223">
        <f t="shared" si="2"/>
        <v>0</v>
      </c>
      <c r="N23" s="38"/>
      <c r="O23" s="38"/>
      <c r="P23" s="38"/>
    </row>
    <row r="24" spans="1:16" s="189" customFormat="1" ht="14.25" x14ac:dyDescent="0.2">
      <c r="A24" s="181">
        <f t="shared" si="0"/>
        <v>13</v>
      </c>
      <c r="B24" s="182"/>
      <c r="C24" s="182"/>
      <c r="D24" s="183"/>
      <c r="E24" s="184"/>
      <c r="F24" s="185"/>
      <c r="G24" s="185"/>
      <c r="H24" s="186"/>
      <c r="I24" s="187"/>
      <c r="J24" s="188"/>
      <c r="K24" s="222" t="str">
        <f>IF(ISBLANK($J24),"0,00",IF(J24="Pauschalwerte ohne Urlaubsabgeltung",IF($G24="Stunden",VLOOKUP($I24,'Grundlagen VKO'!$A$12:$B$16,2),IF($G24="Monat",VLOOKUP($I24,'Grundlagen VKO'!$A$19:$B$23,2),IF($G24="Jahr",VLOOKUP($I24,'Grundlagen VKO'!$A$26:$B$30,2)))),IF($G24="Stunden",VLOOKUP($I24,'Grundlagen VKO'!$A$35:$B$39,2),IF($G24="Monat",VLOOKUP($I24,'Grundlagen VKO'!$A$42:$B$46,2),"Auswahl nicht möglich"))))</f>
        <v>0,00</v>
      </c>
      <c r="L24" s="222" t="str">
        <f t="shared" si="1"/>
        <v>0,00</v>
      </c>
      <c r="M24" s="223">
        <f t="shared" si="2"/>
        <v>0</v>
      </c>
      <c r="N24" s="38"/>
      <c r="O24" s="38"/>
      <c r="P24" s="38"/>
    </row>
    <row r="25" spans="1:16" s="189" customFormat="1" ht="14.25" x14ac:dyDescent="0.2">
      <c r="A25" s="181">
        <f t="shared" si="0"/>
        <v>14</v>
      </c>
      <c r="B25" s="182"/>
      <c r="C25" s="182"/>
      <c r="D25" s="183"/>
      <c r="E25" s="184"/>
      <c r="F25" s="185"/>
      <c r="G25" s="185"/>
      <c r="H25" s="186"/>
      <c r="I25" s="187"/>
      <c r="J25" s="188"/>
      <c r="K25" s="222" t="str">
        <f>IF(ISBLANK($J25),"0,00",IF(J25="Pauschalwerte ohne Urlaubsabgeltung",IF($G25="Stunden",VLOOKUP($I25,'Grundlagen VKO'!$A$12:$B$16,2),IF($G25="Monat",VLOOKUP($I25,'Grundlagen VKO'!$A$19:$B$23,2),IF($G25="Jahr",VLOOKUP($I25,'Grundlagen VKO'!$A$26:$B$30,2)))),IF($G25="Stunden",VLOOKUP($I25,'Grundlagen VKO'!$A$35:$B$39,2),IF($G25="Monat",VLOOKUP($I25,'Grundlagen VKO'!$A$42:$B$46,2),"Auswahl nicht möglich"))))</f>
        <v>0,00</v>
      </c>
      <c r="L25" s="222" t="str">
        <f t="shared" si="1"/>
        <v>0,00</v>
      </c>
      <c r="M25" s="223">
        <f t="shared" si="2"/>
        <v>0</v>
      </c>
      <c r="N25" s="38"/>
      <c r="O25" s="38"/>
      <c r="P25" s="38"/>
    </row>
    <row r="26" spans="1:16" s="189" customFormat="1" ht="14.25" x14ac:dyDescent="0.2">
      <c r="A26" s="181">
        <f t="shared" si="0"/>
        <v>15</v>
      </c>
      <c r="B26" s="182"/>
      <c r="C26" s="182"/>
      <c r="D26" s="183"/>
      <c r="E26" s="184"/>
      <c r="F26" s="185"/>
      <c r="G26" s="185"/>
      <c r="H26" s="186"/>
      <c r="I26" s="187"/>
      <c r="J26" s="188"/>
      <c r="K26" s="222" t="str">
        <f>IF(ISBLANK($J26),"0,00",IF(J26="Pauschalwerte ohne Urlaubsabgeltung",IF($G26="Stunden",VLOOKUP($I26,'Grundlagen VKO'!$A$12:$B$16,2),IF($G26="Monat",VLOOKUP($I26,'Grundlagen VKO'!$A$19:$B$23,2),IF($G26="Jahr",VLOOKUP($I26,'Grundlagen VKO'!$A$26:$B$30,2)))),IF($G26="Stunden",VLOOKUP($I26,'Grundlagen VKO'!$A$35:$B$39,2),IF($G26="Monat",VLOOKUP($I26,'Grundlagen VKO'!$A$42:$B$46,2),"Auswahl nicht möglich"))))</f>
        <v>0,00</v>
      </c>
      <c r="L26" s="222" t="str">
        <f t="shared" si="1"/>
        <v>0,00</v>
      </c>
      <c r="M26" s="223">
        <f t="shared" si="2"/>
        <v>0</v>
      </c>
      <c r="N26" s="38"/>
      <c r="O26" s="38"/>
      <c r="P26" s="38"/>
    </row>
    <row r="27" spans="1:16" s="189" customFormat="1" ht="14.25" x14ac:dyDescent="0.2">
      <c r="A27" s="181">
        <f t="shared" si="0"/>
        <v>16</v>
      </c>
      <c r="B27" s="182"/>
      <c r="C27" s="182"/>
      <c r="D27" s="183"/>
      <c r="E27" s="184"/>
      <c r="F27" s="185"/>
      <c r="G27" s="185"/>
      <c r="H27" s="186"/>
      <c r="I27" s="187"/>
      <c r="J27" s="188"/>
      <c r="K27" s="222" t="str">
        <f>IF(ISBLANK($J27),"0,00",IF(J27="Pauschalwerte ohne Urlaubsabgeltung",IF($G27="Stunden",VLOOKUP($I27,'Grundlagen VKO'!$A$12:$B$16,2),IF($G27="Monat",VLOOKUP($I27,'Grundlagen VKO'!$A$19:$B$23,2),IF($G27="Jahr",VLOOKUP($I27,'Grundlagen VKO'!$A$26:$B$30,2)))),IF($G27="Stunden",VLOOKUP($I27,'Grundlagen VKO'!$A$35:$B$39,2),IF($G27="Monat",VLOOKUP($I27,'Grundlagen VKO'!$A$42:$B$46,2),"Auswahl nicht möglich"))))</f>
        <v>0,00</v>
      </c>
      <c r="L27" s="222" t="str">
        <f t="shared" si="1"/>
        <v>0,00</v>
      </c>
      <c r="M27" s="223">
        <f t="shared" si="2"/>
        <v>0</v>
      </c>
      <c r="N27" s="38"/>
      <c r="O27" s="38"/>
      <c r="P27" s="38"/>
    </row>
    <row r="28" spans="1:16" s="189" customFormat="1" ht="14.25" x14ac:dyDescent="0.2">
      <c r="A28" s="181">
        <f t="shared" si="0"/>
        <v>17</v>
      </c>
      <c r="B28" s="182"/>
      <c r="C28" s="182"/>
      <c r="D28" s="183"/>
      <c r="E28" s="184"/>
      <c r="F28" s="185"/>
      <c r="G28" s="185"/>
      <c r="H28" s="186"/>
      <c r="I28" s="187"/>
      <c r="J28" s="188"/>
      <c r="K28" s="222" t="str">
        <f>IF(ISBLANK($J28),"0,00",IF(J28="Pauschalwerte ohne Urlaubsabgeltung",IF($G28="Stunden",VLOOKUP($I28,'Grundlagen VKO'!$A$12:$B$16,2),IF($G28="Monat",VLOOKUP($I28,'Grundlagen VKO'!$A$19:$B$23,2),IF($G28="Jahr",VLOOKUP($I28,'Grundlagen VKO'!$A$26:$B$30,2)))),IF($G28="Stunden",VLOOKUP($I28,'Grundlagen VKO'!$A$35:$B$39,2),IF($G28="Monat",VLOOKUP($I28,'Grundlagen VKO'!$A$42:$B$46,2),"Auswahl nicht möglich"))))</f>
        <v>0,00</v>
      </c>
      <c r="L28" s="222" t="str">
        <f t="shared" si="1"/>
        <v>0,00</v>
      </c>
      <c r="M28" s="223">
        <f t="shared" si="2"/>
        <v>0</v>
      </c>
      <c r="N28" s="38"/>
      <c r="O28" s="38"/>
      <c r="P28" s="38"/>
    </row>
    <row r="29" spans="1:16" s="189" customFormat="1" ht="14.25" x14ac:dyDescent="0.2">
      <c r="A29" s="181">
        <f t="shared" si="0"/>
        <v>18</v>
      </c>
      <c r="B29" s="182"/>
      <c r="C29" s="182"/>
      <c r="D29" s="183"/>
      <c r="E29" s="184"/>
      <c r="F29" s="185"/>
      <c r="G29" s="185"/>
      <c r="H29" s="186"/>
      <c r="I29" s="187"/>
      <c r="J29" s="188"/>
      <c r="K29" s="222" t="str">
        <f>IF(ISBLANK($J29),"0,00",IF(J29="Pauschalwerte ohne Urlaubsabgeltung",IF($G29="Stunden",VLOOKUP($I29,'Grundlagen VKO'!$A$12:$B$16,2),IF($G29="Monat",VLOOKUP($I29,'Grundlagen VKO'!$A$19:$B$23,2),IF($G29="Jahr",VLOOKUP($I29,'Grundlagen VKO'!$A$26:$B$30,2)))),IF($G29="Stunden",VLOOKUP($I29,'Grundlagen VKO'!$A$35:$B$39,2),IF($G29="Monat",VLOOKUP($I29,'Grundlagen VKO'!$A$42:$B$46,2),"Auswahl nicht möglich"))))</f>
        <v>0,00</v>
      </c>
      <c r="L29" s="222" t="str">
        <f t="shared" si="1"/>
        <v>0,00</v>
      </c>
      <c r="M29" s="223">
        <f t="shared" si="2"/>
        <v>0</v>
      </c>
      <c r="N29" s="38"/>
      <c r="O29" s="38"/>
      <c r="P29" s="38"/>
    </row>
    <row r="30" spans="1:16" s="190" customFormat="1" x14ac:dyDescent="0.25">
      <c r="A30" s="181">
        <f t="shared" si="0"/>
        <v>19</v>
      </c>
      <c r="B30" s="182"/>
      <c r="C30" s="182"/>
      <c r="D30" s="183"/>
      <c r="E30" s="184"/>
      <c r="F30" s="185"/>
      <c r="G30" s="185"/>
      <c r="H30" s="186"/>
      <c r="I30" s="187"/>
      <c r="J30" s="188"/>
      <c r="K30" s="222" t="str">
        <f>IF(ISBLANK($J30),"0,00",IF(J30="Pauschalwerte ohne Urlaubsabgeltung",IF($G30="Stunden",VLOOKUP($I30,'Grundlagen VKO'!$A$12:$B$16,2),IF($G30="Monat",VLOOKUP($I30,'Grundlagen VKO'!$A$19:$B$23,2),IF($G30="Jahr",VLOOKUP($I30,'Grundlagen VKO'!$A$26:$B$30,2)))),IF($G30="Stunden",VLOOKUP($I30,'Grundlagen VKO'!$A$35:$B$39,2),IF($G30="Monat",VLOOKUP($I30,'Grundlagen VKO'!$A$42:$B$46,2),"Auswahl nicht möglich"))))</f>
        <v>0,00</v>
      </c>
      <c r="L30" s="222" t="str">
        <f t="shared" si="1"/>
        <v>0,00</v>
      </c>
      <c r="M30" s="223">
        <f t="shared" si="2"/>
        <v>0</v>
      </c>
    </row>
    <row r="31" spans="1:16" x14ac:dyDescent="0.25">
      <c r="A31" s="169"/>
      <c r="K31" s="180" t="s">
        <v>18</v>
      </c>
      <c r="L31" s="180">
        <f>SUM(L12:L30)</f>
        <v>0</v>
      </c>
      <c r="M31" s="180">
        <f>SUM(M12:M30)</f>
        <v>0</v>
      </c>
    </row>
  </sheetData>
  <sheetProtection algorithmName="SHA-512" hashValue="YuD0XuHORmb/Fj7juQYs3R5oDe7eN1VO4CHJhGntxqPOYR+c8GswS5gZ473GlJoI9quCJ1mYu5E8eBXX9szaGg==" saltValue="kiSffHMPeA5UBF7EWOggXQ==" spinCount="100000" sheet="1" formatCells="0" formatColumns="0" formatRows="0" insertRows="0" deleteRows="0"/>
  <mergeCells count="8">
    <mergeCell ref="A8:D8"/>
    <mergeCell ref="A3:M3"/>
    <mergeCell ref="A6:D6"/>
    <mergeCell ref="A7:D7"/>
    <mergeCell ref="E6:I6"/>
    <mergeCell ref="E7:I7"/>
    <mergeCell ref="E8:I8"/>
    <mergeCell ref="K5:M5"/>
  </mergeCells>
  <conditionalFormatting sqref="J12:J30">
    <cfRule type="containsText" dxfId="34" priority="2" operator="containsText" text="Pauschalwerte mit Urlaubsabgeltung">
      <formula>NOT(ISERROR(SEARCH("Pauschalwerte mit Urlaubsabgeltung",J12)))</formula>
    </cfRule>
  </conditionalFormatting>
  <conditionalFormatting sqref="J11">
    <cfRule type="containsText" dxfId="33" priority="1" operator="containsText" text="Pauschalwerte mit Urlaubsabgeltung">
      <formula>NOT(ISERROR(SEARCH("Pauschalwerte mit Urlaubsabgeltung",J11)))</formula>
    </cfRule>
  </conditionalFormatting>
  <pageMargins left="0.70866141732283472" right="0.70866141732283472" top="0.78740157480314965" bottom="0.78740157480314965" header="0.31496062992125984" footer="0.31496062992125984"/>
  <pageSetup paperSize="9" scale="65" fitToHeight="0" orientation="landscape" r:id="rId1"/>
  <headerFooter>
    <oddFooter>&amp;LCLLD ESF+&amp;Czahlenmäßiger Nachweis&amp;R
Stand: 30.07.2024</oddFooter>
  </headerFooter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ErrorMessage="1" promptTitle="EINGABE" prompt="Bitte geben Sie die Art der Pauschale an._x000a_">
          <x14:formula1>
            <xm:f>'Grundlagen VKO'!$A$4:$A$5</xm:f>
          </x14:formula1>
          <xm:sqref>J12:J30</xm:sqref>
        </x14:dataValidation>
        <x14:dataValidation type="list" allowBlank="1" showInputMessage="1" showErrorMessage="1">
          <x14:formula1>
            <xm:f>'Grundlagen VKO'!$A$12:$A$17</xm:f>
          </x14:formula1>
          <xm:sqref>I12:I30</xm:sqref>
        </x14:dataValidation>
        <x14:dataValidation type="list" allowBlank="1" showInputMessage="1" showErrorMessage="1">
          <x14:formula1>
            <xm:f>'Grundlagen VKO'!$J$11:$J$13</xm:f>
          </x14:formula1>
          <xm:sqref>G12:G30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7">
    <pageSetUpPr fitToPage="1"/>
  </sheetPr>
  <dimension ref="A3:AH70"/>
  <sheetViews>
    <sheetView workbookViewId="0"/>
  </sheetViews>
  <sheetFormatPr baseColWidth="10" defaultRowHeight="14.25" x14ac:dyDescent="0.2"/>
  <cols>
    <col min="1" max="1" width="3.42578125" style="1" customWidth="1"/>
    <col min="2" max="2" width="22.85546875" style="1" customWidth="1"/>
    <col min="3" max="4" width="23.7109375" style="1" customWidth="1"/>
    <col min="5" max="5" width="20.85546875" style="1" customWidth="1"/>
    <col min="6" max="6" width="10.5703125" style="1" customWidth="1"/>
    <col min="7" max="8" width="15.28515625" style="1" customWidth="1"/>
    <col min="9" max="9" width="16.85546875" style="7" customWidth="1"/>
    <col min="10" max="10" width="56" style="7" customWidth="1"/>
    <col min="11" max="34" width="11.42578125" style="7"/>
    <col min="35" max="16384" width="11.42578125" style="1"/>
  </cols>
  <sheetData>
    <row r="3" spans="1:34" ht="15" x14ac:dyDescent="0.25">
      <c r="A3" s="81" t="s">
        <v>76</v>
      </c>
      <c r="B3" s="81"/>
      <c r="C3" s="81"/>
      <c r="D3" s="81"/>
      <c r="E3" s="81"/>
      <c r="F3" s="81"/>
      <c r="G3" s="81"/>
      <c r="H3" s="81"/>
      <c r="I3" s="81"/>
      <c r="J3" s="81"/>
    </row>
    <row r="4" spans="1:34" ht="15.75" x14ac:dyDescent="0.25">
      <c r="A4" s="9"/>
      <c r="B4" s="6"/>
      <c r="C4" s="6"/>
      <c r="D4" s="6"/>
      <c r="E4" s="12"/>
      <c r="F4" s="19"/>
      <c r="G4" s="19"/>
      <c r="H4" s="19"/>
      <c r="I4" s="19"/>
      <c r="J4" s="19"/>
    </row>
    <row r="5" spans="1:34" ht="15.75" x14ac:dyDescent="0.25">
      <c r="A5" s="9"/>
      <c r="B5" s="6"/>
      <c r="C5" s="6"/>
      <c r="D5" s="6"/>
      <c r="E5" s="12"/>
      <c r="F5" s="19"/>
      <c r="G5" s="19"/>
      <c r="H5" s="19"/>
      <c r="I5" s="19"/>
      <c r="J5" s="29" t="s">
        <v>19</v>
      </c>
    </row>
    <row r="6" spans="1:34" ht="15" customHeight="1" x14ac:dyDescent="0.25">
      <c r="A6" s="78" t="str">
        <f>Gesamtübersicht!$A$7</f>
        <v>Zuwendungs-/Zuweisungsempfänger</v>
      </c>
      <c r="B6" s="79"/>
      <c r="C6" s="80"/>
      <c r="D6" s="69">
        <f>Gesamtübersicht!$B$7</f>
        <v>0</v>
      </c>
      <c r="E6" s="70"/>
      <c r="F6" s="70"/>
      <c r="G6" s="71"/>
      <c r="H6" s="7"/>
    </row>
    <row r="7" spans="1:34" ht="15" customHeight="1" x14ac:dyDescent="0.25">
      <c r="A7" s="78" t="str">
        <f>Gesamtübersicht!$A$8</f>
        <v>Vorhaben</v>
      </c>
      <c r="B7" s="79"/>
      <c r="C7" s="80"/>
      <c r="D7" s="69">
        <f>Gesamtübersicht!$B$8</f>
        <v>0</v>
      </c>
      <c r="E7" s="70"/>
      <c r="F7" s="70"/>
      <c r="G7" s="71"/>
      <c r="H7" s="7"/>
      <c r="I7" s="1"/>
      <c r="J7" s="1"/>
    </row>
    <row r="8" spans="1:34" ht="33.75" customHeight="1" x14ac:dyDescent="0.25">
      <c r="A8" s="78" t="str">
        <f>Gesamtübersicht!$A$9</f>
        <v>Vorgangsnummer laut Zuwendungsbescheid/ Zuweisungsschreiben</v>
      </c>
      <c r="B8" s="79"/>
      <c r="C8" s="80"/>
      <c r="D8" s="69">
        <f>Gesamtübersicht!$B$9</f>
        <v>0</v>
      </c>
      <c r="E8" s="70"/>
      <c r="F8" s="70"/>
      <c r="G8" s="71"/>
      <c r="I8" s="1"/>
    </row>
    <row r="9" spans="1:34" ht="15.75" x14ac:dyDescent="0.25">
      <c r="A9" s="9"/>
      <c r="B9" s="6"/>
      <c r="C9" s="6"/>
      <c r="D9" s="6"/>
      <c r="E9" s="12"/>
      <c r="F9" s="19"/>
      <c r="G9" s="7"/>
      <c r="H9" s="7"/>
      <c r="I9" s="27"/>
    </row>
    <row r="10" spans="1:34" s="2" customFormat="1" ht="14.25" customHeight="1" x14ac:dyDescent="0.2">
      <c r="A10" s="74" t="s">
        <v>0</v>
      </c>
      <c r="B10" s="75" t="s">
        <v>20</v>
      </c>
      <c r="C10" s="75" t="s">
        <v>21</v>
      </c>
      <c r="D10" s="74" t="s">
        <v>22</v>
      </c>
      <c r="E10" s="74" t="s">
        <v>14</v>
      </c>
      <c r="F10" s="76" t="s">
        <v>15</v>
      </c>
      <c r="G10" s="15" t="s">
        <v>16</v>
      </c>
      <c r="H10" s="76" t="s">
        <v>24</v>
      </c>
      <c r="I10" s="76" t="s">
        <v>23</v>
      </c>
      <c r="J10" s="76" t="s">
        <v>9</v>
      </c>
      <c r="K10" s="7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</row>
    <row r="11" spans="1:34" x14ac:dyDescent="0.2">
      <c r="A11" s="74"/>
      <c r="B11" s="75"/>
      <c r="C11" s="75"/>
      <c r="D11" s="74"/>
      <c r="E11" s="74"/>
      <c r="F11" s="77"/>
      <c r="G11" s="16" t="s">
        <v>4</v>
      </c>
      <c r="H11" s="77"/>
      <c r="I11" s="77"/>
      <c r="J11" s="77"/>
    </row>
    <row r="12" spans="1:34" x14ac:dyDescent="0.2">
      <c r="A12" s="20"/>
      <c r="B12" s="20"/>
      <c r="C12" s="20"/>
      <c r="D12" s="20"/>
      <c r="E12" s="21"/>
      <c r="F12" s="22"/>
      <c r="G12" s="23"/>
      <c r="H12" s="25"/>
      <c r="I12" s="17">
        <f>$G12*$F12</f>
        <v>0</v>
      </c>
      <c r="J12" s="18"/>
    </row>
    <row r="13" spans="1:34" x14ac:dyDescent="0.2">
      <c r="A13" s="20"/>
      <c r="B13" s="20"/>
      <c r="C13" s="20"/>
      <c r="D13" s="20"/>
      <c r="E13" s="24"/>
      <c r="F13" s="22"/>
      <c r="G13" s="23"/>
      <c r="H13" s="25"/>
      <c r="I13" s="17">
        <f t="shared" ref="I13:I22" si="0">$G13*$F13</f>
        <v>0</v>
      </c>
      <c r="J13" s="18"/>
    </row>
    <row r="14" spans="1:34" ht="14.25" customHeight="1" x14ac:dyDescent="0.2">
      <c r="A14" s="20"/>
      <c r="B14" s="20"/>
      <c r="C14" s="20"/>
      <c r="D14" s="20"/>
      <c r="E14" s="24"/>
      <c r="F14" s="22"/>
      <c r="G14" s="23"/>
      <c r="H14" s="25"/>
      <c r="I14" s="17">
        <f t="shared" si="0"/>
        <v>0</v>
      </c>
      <c r="J14" s="18"/>
    </row>
    <row r="15" spans="1:34" ht="14.25" customHeight="1" x14ac:dyDescent="0.2">
      <c r="A15" s="20"/>
      <c r="B15" s="20"/>
      <c r="C15" s="20"/>
      <c r="D15" s="20"/>
      <c r="E15" s="24"/>
      <c r="F15" s="22"/>
      <c r="G15" s="23"/>
      <c r="H15" s="25"/>
      <c r="I15" s="17">
        <f t="shared" si="0"/>
        <v>0</v>
      </c>
      <c r="J15" s="18"/>
    </row>
    <row r="16" spans="1:34" ht="14.25" customHeight="1" x14ac:dyDescent="0.2">
      <c r="A16" s="20"/>
      <c r="B16" s="20"/>
      <c r="C16" s="20"/>
      <c r="D16" s="20"/>
      <c r="E16" s="24"/>
      <c r="F16" s="22"/>
      <c r="G16" s="23"/>
      <c r="H16" s="25"/>
      <c r="I16" s="17">
        <f t="shared" si="0"/>
        <v>0</v>
      </c>
      <c r="J16" s="18"/>
    </row>
    <row r="17" spans="1:12" ht="14.25" customHeight="1" x14ac:dyDescent="0.2">
      <c r="A17" s="20"/>
      <c r="B17" s="20"/>
      <c r="C17" s="20"/>
      <c r="D17" s="20"/>
      <c r="E17" s="24"/>
      <c r="F17" s="22"/>
      <c r="G17" s="23"/>
      <c r="H17" s="25"/>
      <c r="I17" s="17">
        <f t="shared" si="0"/>
        <v>0</v>
      </c>
      <c r="J17" s="18"/>
    </row>
    <row r="18" spans="1:12" ht="14.25" customHeight="1" x14ac:dyDescent="0.2">
      <c r="A18" s="20"/>
      <c r="B18" s="20"/>
      <c r="C18" s="20"/>
      <c r="D18" s="20"/>
      <c r="E18" s="24"/>
      <c r="F18" s="22"/>
      <c r="G18" s="23"/>
      <c r="H18" s="25"/>
      <c r="I18" s="17">
        <f t="shared" si="0"/>
        <v>0</v>
      </c>
      <c r="J18" s="18"/>
    </row>
    <row r="19" spans="1:12" ht="13.5" customHeight="1" x14ac:dyDescent="0.2">
      <c r="A19" s="20"/>
      <c r="B19" s="20"/>
      <c r="C19" s="20"/>
      <c r="D19" s="20"/>
      <c r="E19" s="24"/>
      <c r="F19" s="22"/>
      <c r="G19" s="23"/>
      <c r="H19" s="25"/>
      <c r="I19" s="17">
        <f t="shared" si="0"/>
        <v>0</v>
      </c>
      <c r="J19" s="18"/>
    </row>
    <row r="20" spans="1:12" ht="13.5" customHeight="1" x14ac:dyDescent="0.2">
      <c r="A20" s="20"/>
      <c r="B20" s="20"/>
      <c r="C20" s="20"/>
      <c r="D20" s="20"/>
      <c r="E20" s="24"/>
      <c r="F20" s="22"/>
      <c r="G20" s="23"/>
      <c r="H20" s="25"/>
      <c r="I20" s="17">
        <f t="shared" si="0"/>
        <v>0</v>
      </c>
      <c r="J20" s="18"/>
    </row>
    <row r="21" spans="1:12" ht="13.5" customHeight="1" x14ac:dyDescent="0.2">
      <c r="A21" s="20"/>
      <c r="B21" s="20"/>
      <c r="C21" s="20"/>
      <c r="D21" s="20"/>
      <c r="E21" s="24"/>
      <c r="F21" s="22"/>
      <c r="G21" s="23"/>
      <c r="H21" s="25"/>
      <c r="I21" s="17">
        <f t="shared" si="0"/>
        <v>0</v>
      </c>
      <c r="J21" s="18"/>
    </row>
    <row r="22" spans="1:12" ht="13.5" customHeight="1" x14ac:dyDescent="0.2">
      <c r="A22" s="20"/>
      <c r="B22" s="20"/>
      <c r="C22" s="20"/>
      <c r="D22" s="20"/>
      <c r="E22" s="24"/>
      <c r="F22" s="22"/>
      <c r="G22" s="23"/>
      <c r="H22" s="25"/>
      <c r="I22" s="17">
        <f t="shared" si="0"/>
        <v>0</v>
      </c>
      <c r="J22" s="18"/>
    </row>
    <row r="23" spans="1:12" x14ac:dyDescent="0.2">
      <c r="A23" s="10"/>
      <c r="B23" s="10"/>
      <c r="C23" s="10"/>
      <c r="D23" s="10"/>
      <c r="E23" s="10"/>
      <c r="H23" s="43" t="s">
        <v>18</v>
      </c>
      <c r="I23" s="44">
        <f>SUM(I12:I22)</f>
        <v>0</v>
      </c>
      <c r="J23" s="10"/>
    </row>
    <row r="24" spans="1:12" x14ac:dyDescent="0.2">
      <c r="A24" s="10"/>
      <c r="B24" s="10"/>
      <c r="C24" s="10"/>
      <c r="D24" s="10"/>
      <c r="E24" s="10"/>
      <c r="F24" s="11"/>
      <c r="G24" s="10"/>
      <c r="H24" s="10"/>
      <c r="I24" s="10"/>
    </row>
    <row r="25" spans="1:12" ht="14.25" customHeight="1" x14ac:dyDescent="0.2">
      <c r="A25" s="72"/>
      <c r="B25" s="73"/>
      <c r="C25" s="73"/>
      <c r="D25" s="73"/>
      <c r="E25" s="73"/>
      <c r="F25" s="73"/>
      <c r="G25" s="14"/>
      <c r="H25" s="14"/>
    </row>
    <row r="26" spans="1:12" ht="15" x14ac:dyDescent="0.2">
      <c r="A26" s="72"/>
      <c r="B26" s="73"/>
      <c r="C26" s="73"/>
      <c r="D26" s="73"/>
      <c r="E26" s="73"/>
      <c r="F26" s="73"/>
      <c r="G26" s="72"/>
      <c r="H26" s="73"/>
      <c r="I26" s="73"/>
      <c r="J26" s="73"/>
      <c r="K26" s="73"/>
      <c r="L26" s="73"/>
    </row>
    <row r="27" spans="1:12" ht="22.5" customHeight="1" x14ac:dyDescent="0.2">
      <c r="A27" s="72"/>
      <c r="B27" s="73"/>
      <c r="C27" s="73"/>
      <c r="D27" s="73"/>
      <c r="E27" s="73"/>
      <c r="F27" s="73"/>
      <c r="G27" s="7"/>
      <c r="H27" s="7"/>
    </row>
    <row r="28" spans="1:12" x14ac:dyDescent="0.2">
      <c r="A28" s="7"/>
      <c r="B28" s="7"/>
      <c r="C28" s="7"/>
      <c r="D28" s="7"/>
      <c r="E28" s="7"/>
      <c r="F28" s="7"/>
      <c r="G28" s="7"/>
      <c r="H28" s="7"/>
    </row>
    <row r="29" spans="1:12" x14ac:dyDescent="0.2">
      <c r="A29" s="7"/>
      <c r="B29" s="7"/>
      <c r="C29" s="7"/>
      <c r="D29" s="7"/>
      <c r="E29" s="7"/>
      <c r="F29" s="7"/>
      <c r="G29" s="7"/>
      <c r="H29" s="7"/>
    </row>
    <row r="30" spans="1:12" x14ac:dyDescent="0.2">
      <c r="A30" s="7"/>
      <c r="B30" s="7"/>
      <c r="C30" s="7"/>
      <c r="D30" s="7"/>
      <c r="E30" s="7"/>
      <c r="F30" s="7"/>
      <c r="G30" s="7"/>
      <c r="H30" s="7"/>
    </row>
    <row r="31" spans="1:12" x14ac:dyDescent="0.2">
      <c r="A31" s="7"/>
      <c r="B31" s="7"/>
      <c r="C31" s="7"/>
      <c r="D31" s="7"/>
      <c r="E31" s="7"/>
      <c r="F31" s="7"/>
      <c r="G31" s="7"/>
      <c r="H31" s="7"/>
    </row>
    <row r="32" spans="1:12" x14ac:dyDescent="0.2">
      <c r="A32" s="7"/>
      <c r="B32" s="7"/>
      <c r="C32" s="7"/>
      <c r="D32" s="7"/>
      <c r="E32" s="7"/>
      <c r="F32" s="7"/>
      <c r="G32" s="7"/>
      <c r="H32" s="7"/>
    </row>
    <row r="33" spans="1:8" x14ac:dyDescent="0.2">
      <c r="A33" s="7"/>
      <c r="B33" s="7"/>
      <c r="C33" s="7"/>
      <c r="D33" s="7"/>
      <c r="E33" s="7"/>
      <c r="F33" s="7"/>
      <c r="G33" s="7"/>
      <c r="H33" s="7"/>
    </row>
    <row r="34" spans="1:8" x14ac:dyDescent="0.2">
      <c r="A34" s="7"/>
      <c r="B34" s="7"/>
      <c r="C34" s="7"/>
      <c r="D34" s="7"/>
      <c r="E34" s="7"/>
      <c r="F34" s="7"/>
      <c r="G34" s="7"/>
      <c r="H34" s="7"/>
    </row>
    <row r="35" spans="1:8" x14ac:dyDescent="0.2">
      <c r="A35" s="7"/>
      <c r="B35" s="7"/>
      <c r="C35" s="7"/>
      <c r="D35" s="7"/>
      <c r="E35" s="7"/>
      <c r="F35" s="7"/>
      <c r="G35" s="7"/>
      <c r="H35" s="7"/>
    </row>
    <row r="36" spans="1:8" x14ac:dyDescent="0.2">
      <c r="A36" s="7"/>
      <c r="B36" s="7"/>
      <c r="C36" s="7"/>
      <c r="D36" s="7"/>
      <c r="E36" s="7"/>
      <c r="F36" s="7"/>
      <c r="G36" s="7"/>
      <c r="H36" s="7"/>
    </row>
    <row r="37" spans="1:8" x14ac:dyDescent="0.2">
      <c r="A37" s="7"/>
      <c r="B37" s="7"/>
      <c r="C37" s="7"/>
      <c r="D37" s="7"/>
      <c r="E37" s="7"/>
      <c r="F37" s="7"/>
      <c r="G37" s="7"/>
      <c r="H37" s="7"/>
    </row>
    <row r="38" spans="1:8" x14ac:dyDescent="0.2">
      <c r="A38" s="7"/>
      <c r="B38" s="7"/>
      <c r="C38" s="7"/>
      <c r="D38" s="7"/>
      <c r="E38" s="7"/>
      <c r="F38" s="7"/>
      <c r="G38" s="7"/>
      <c r="H38" s="7"/>
    </row>
    <row r="39" spans="1:8" x14ac:dyDescent="0.2">
      <c r="A39" s="7"/>
      <c r="B39" s="7"/>
      <c r="C39" s="7"/>
      <c r="D39" s="7"/>
      <c r="E39" s="7"/>
      <c r="F39" s="7"/>
      <c r="G39" s="7"/>
      <c r="H39" s="7"/>
    </row>
    <row r="40" spans="1:8" x14ac:dyDescent="0.2">
      <c r="A40" s="7"/>
      <c r="B40" s="7"/>
      <c r="C40" s="7"/>
      <c r="D40" s="7"/>
      <c r="E40" s="7"/>
      <c r="F40" s="7"/>
      <c r="G40" s="7"/>
      <c r="H40" s="7"/>
    </row>
    <row r="41" spans="1:8" x14ac:dyDescent="0.2">
      <c r="A41" s="7"/>
      <c r="B41" s="7"/>
      <c r="C41" s="7"/>
      <c r="D41" s="7"/>
      <c r="E41" s="7"/>
      <c r="F41" s="7"/>
      <c r="G41" s="7"/>
      <c r="H41" s="7"/>
    </row>
    <row r="42" spans="1:8" x14ac:dyDescent="0.2">
      <c r="A42" s="7"/>
      <c r="B42" s="7"/>
      <c r="C42" s="7"/>
      <c r="D42" s="7"/>
      <c r="E42" s="7"/>
      <c r="F42" s="7"/>
      <c r="G42" s="7"/>
      <c r="H42" s="7"/>
    </row>
    <row r="43" spans="1:8" x14ac:dyDescent="0.2">
      <c r="A43" s="7"/>
      <c r="B43" s="7"/>
      <c r="C43" s="7"/>
      <c r="D43" s="7"/>
      <c r="E43" s="7"/>
      <c r="F43" s="7"/>
      <c r="G43" s="7"/>
      <c r="H43" s="7"/>
    </row>
    <row r="44" spans="1:8" x14ac:dyDescent="0.2">
      <c r="A44" s="7"/>
      <c r="B44" s="7"/>
      <c r="C44" s="7"/>
      <c r="D44" s="7"/>
      <c r="E44" s="7"/>
      <c r="F44" s="7"/>
      <c r="G44" s="7"/>
      <c r="H44" s="7"/>
    </row>
    <row r="45" spans="1:8" x14ac:dyDescent="0.2">
      <c r="A45" s="7"/>
      <c r="B45" s="7"/>
      <c r="C45" s="7"/>
      <c r="D45" s="7"/>
      <c r="E45" s="7"/>
      <c r="F45" s="7"/>
      <c r="G45" s="7"/>
      <c r="H45" s="7"/>
    </row>
    <row r="46" spans="1:8" x14ac:dyDescent="0.2">
      <c r="A46" s="7"/>
      <c r="B46" s="7"/>
      <c r="C46" s="7"/>
      <c r="D46" s="7"/>
      <c r="E46" s="7"/>
      <c r="F46" s="7"/>
      <c r="G46" s="7"/>
      <c r="H46" s="7"/>
    </row>
    <row r="47" spans="1:8" x14ac:dyDescent="0.2">
      <c r="A47" s="7"/>
      <c r="B47" s="7"/>
      <c r="C47" s="7"/>
      <c r="D47" s="7"/>
      <c r="E47" s="7"/>
      <c r="F47" s="7"/>
      <c r="G47" s="7"/>
      <c r="H47" s="7"/>
    </row>
    <row r="48" spans="1:8" x14ac:dyDescent="0.2">
      <c r="A48" s="7"/>
      <c r="B48" s="7"/>
      <c r="C48" s="7"/>
      <c r="D48" s="7"/>
      <c r="E48" s="7"/>
      <c r="F48" s="7"/>
      <c r="G48" s="7"/>
      <c r="H48" s="7"/>
    </row>
    <row r="49" spans="1:8" x14ac:dyDescent="0.2">
      <c r="A49" s="7"/>
      <c r="B49" s="7"/>
      <c r="C49" s="7"/>
      <c r="D49" s="7"/>
      <c r="E49" s="7"/>
      <c r="F49" s="7"/>
      <c r="G49" s="7"/>
      <c r="H49" s="7"/>
    </row>
    <row r="50" spans="1:8" x14ac:dyDescent="0.2">
      <c r="A50" s="7"/>
      <c r="B50" s="7"/>
      <c r="C50" s="7"/>
      <c r="D50" s="7"/>
      <c r="E50" s="7"/>
      <c r="F50" s="7"/>
      <c r="G50" s="7"/>
      <c r="H50" s="7"/>
    </row>
    <row r="51" spans="1:8" x14ac:dyDescent="0.2">
      <c r="A51" s="7"/>
      <c r="B51" s="7"/>
      <c r="C51" s="7"/>
      <c r="D51" s="7"/>
      <c r="E51" s="7"/>
      <c r="F51" s="7"/>
      <c r="G51" s="7"/>
      <c r="H51" s="7"/>
    </row>
    <row r="52" spans="1:8" x14ac:dyDescent="0.2">
      <c r="A52" s="7"/>
      <c r="B52" s="7"/>
      <c r="C52" s="7"/>
      <c r="D52" s="7"/>
      <c r="E52" s="7"/>
      <c r="F52" s="7"/>
      <c r="G52" s="7"/>
      <c r="H52" s="7"/>
    </row>
    <row r="53" spans="1:8" x14ac:dyDescent="0.2">
      <c r="A53" s="7"/>
      <c r="B53" s="7"/>
      <c r="C53" s="7"/>
      <c r="D53" s="7"/>
      <c r="E53" s="7"/>
      <c r="F53" s="7"/>
      <c r="G53" s="7"/>
      <c r="H53" s="7"/>
    </row>
    <row r="54" spans="1:8" x14ac:dyDescent="0.2">
      <c r="A54" s="7"/>
      <c r="B54" s="7"/>
      <c r="C54" s="7"/>
      <c r="D54" s="7"/>
      <c r="E54" s="7"/>
      <c r="F54" s="7"/>
      <c r="G54" s="7"/>
      <c r="H54" s="7"/>
    </row>
    <row r="55" spans="1:8" x14ac:dyDescent="0.2">
      <c r="A55" s="7"/>
      <c r="B55" s="7"/>
      <c r="C55" s="7"/>
      <c r="D55" s="7"/>
      <c r="E55" s="7"/>
      <c r="F55" s="7"/>
      <c r="G55" s="7"/>
      <c r="H55" s="7"/>
    </row>
    <row r="56" spans="1:8" x14ac:dyDescent="0.2">
      <c r="A56" s="7"/>
      <c r="B56" s="7"/>
      <c r="C56" s="7"/>
      <c r="D56" s="7"/>
      <c r="E56" s="7"/>
      <c r="F56" s="7"/>
      <c r="G56" s="7"/>
      <c r="H56" s="7"/>
    </row>
    <row r="57" spans="1:8" x14ac:dyDescent="0.2">
      <c r="A57" s="7"/>
      <c r="B57" s="7"/>
      <c r="C57" s="7"/>
      <c r="D57" s="7"/>
      <c r="E57" s="7"/>
      <c r="F57" s="7"/>
      <c r="G57" s="7"/>
      <c r="H57" s="7"/>
    </row>
    <row r="58" spans="1:8" x14ac:dyDescent="0.2">
      <c r="A58" s="7"/>
      <c r="B58" s="7"/>
      <c r="C58" s="7"/>
      <c r="D58" s="7"/>
      <c r="E58" s="7"/>
      <c r="F58" s="7"/>
      <c r="G58" s="7"/>
      <c r="H58" s="7"/>
    </row>
    <row r="59" spans="1:8" x14ac:dyDescent="0.2">
      <c r="A59" s="7"/>
      <c r="B59" s="7"/>
      <c r="C59" s="7"/>
      <c r="D59" s="7"/>
      <c r="E59" s="7"/>
      <c r="F59" s="7"/>
      <c r="G59" s="7"/>
      <c r="H59" s="7"/>
    </row>
    <row r="60" spans="1:8" x14ac:dyDescent="0.2">
      <c r="A60" s="7"/>
      <c r="B60" s="7"/>
      <c r="C60" s="7"/>
      <c r="D60" s="7"/>
      <c r="E60" s="7"/>
      <c r="F60" s="7"/>
      <c r="G60" s="7"/>
      <c r="H60" s="7"/>
    </row>
    <row r="61" spans="1:8" x14ac:dyDescent="0.2">
      <c r="A61" s="7"/>
      <c r="B61" s="7"/>
      <c r="C61" s="7"/>
      <c r="D61" s="7"/>
      <c r="E61" s="7"/>
      <c r="F61" s="7"/>
      <c r="G61" s="7"/>
      <c r="H61" s="7"/>
    </row>
    <row r="62" spans="1:8" x14ac:dyDescent="0.2">
      <c r="A62" s="7"/>
      <c r="B62" s="7"/>
      <c r="C62" s="7"/>
      <c r="D62" s="7"/>
      <c r="E62" s="7"/>
      <c r="F62" s="7"/>
      <c r="G62" s="7"/>
      <c r="H62" s="7"/>
    </row>
    <row r="63" spans="1:8" x14ac:dyDescent="0.2">
      <c r="A63" s="7"/>
      <c r="B63" s="7"/>
      <c r="C63" s="7"/>
      <c r="D63" s="7"/>
      <c r="E63" s="7"/>
      <c r="F63" s="7"/>
      <c r="G63" s="7"/>
      <c r="H63" s="7"/>
    </row>
    <row r="64" spans="1:8" x14ac:dyDescent="0.2">
      <c r="A64" s="7"/>
      <c r="B64" s="7"/>
      <c r="C64" s="7"/>
      <c r="D64" s="7"/>
      <c r="E64" s="7"/>
      <c r="F64" s="7"/>
      <c r="G64" s="7"/>
      <c r="H64" s="7"/>
    </row>
    <row r="65" spans="1:8" x14ac:dyDescent="0.2">
      <c r="A65" s="7"/>
      <c r="B65" s="7"/>
      <c r="C65" s="7"/>
      <c r="D65" s="7"/>
      <c r="E65" s="7"/>
      <c r="F65" s="7"/>
      <c r="G65" s="7"/>
      <c r="H65" s="7"/>
    </row>
    <row r="66" spans="1:8" x14ac:dyDescent="0.2">
      <c r="A66" s="7"/>
      <c r="B66" s="7"/>
      <c r="C66" s="7"/>
      <c r="D66" s="7"/>
      <c r="E66" s="7"/>
      <c r="F66" s="7"/>
      <c r="G66" s="7"/>
      <c r="H66" s="7"/>
    </row>
    <row r="67" spans="1:8" x14ac:dyDescent="0.2">
      <c r="A67" s="7"/>
      <c r="B67" s="7"/>
      <c r="C67" s="7"/>
      <c r="D67" s="7"/>
      <c r="E67" s="7"/>
      <c r="F67" s="7"/>
      <c r="G67" s="7"/>
      <c r="H67" s="7"/>
    </row>
    <row r="68" spans="1:8" x14ac:dyDescent="0.2">
      <c r="A68" s="7"/>
      <c r="B68" s="7"/>
      <c r="C68" s="7"/>
      <c r="D68" s="7"/>
      <c r="E68" s="7"/>
      <c r="F68" s="7"/>
      <c r="G68" s="7"/>
      <c r="H68" s="7"/>
    </row>
    <row r="69" spans="1:8" x14ac:dyDescent="0.2">
      <c r="A69" s="7"/>
      <c r="B69" s="7"/>
      <c r="C69" s="7"/>
      <c r="D69" s="7"/>
      <c r="E69" s="7"/>
      <c r="F69" s="7"/>
      <c r="G69" s="7"/>
      <c r="H69" s="7"/>
    </row>
    <row r="70" spans="1:8" x14ac:dyDescent="0.2">
      <c r="A70" s="7"/>
      <c r="B70" s="7"/>
      <c r="C70" s="7"/>
      <c r="D70" s="7"/>
      <c r="E70" s="7"/>
      <c r="F70" s="7"/>
      <c r="G70" s="7"/>
      <c r="H70" s="7"/>
    </row>
  </sheetData>
  <mergeCells count="20">
    <mergeCell ref="A8:C8"/>
    <mergeCell ref="A3:J3"/>
    <mergeCell ref="A6:C6"/>
    <mergeCell ref="A7:C7"/>
    <mergeCell ref="D6:G6"/>
    <mergeCell ref="D7:G7"/>
    <mergeCell ref="D8:G8"/>
    <mergeCell ref="A27:F27"/>
    <mergeCell ref="G26:L26"/>
    <mergeCell ref="A10:A11"/>
    <mergeCell ref="B10:B11"/>
    <mergeCell ref="C10:C11"/>
    <mergeCell ref="D10:D11"/>
    <mergeCell ref="E10:E11"/>
    <mergeCell ref="F10:F11"/>
    <mergeCell ref="I10:I11"/>
    <mergeCell ref="H10:H11"/>
    <mergeCell ref="J10:J11"/>
    <mergeCell ref="A25:F25"/>
    <mergeCell ref="A26:F26"/>
  </mergeCells>
  <dataValidations count="1">
    <dataValidation allowBlank="1" showInputMessage="1" showErrorMessage="1" promptTitle="Art der Zahlung" prompt="Bitte geben Sie hier die Art der Zahlung bzw. den Bestandteil an._x000a_" sqref="D10:D11"/>
  </dataValidations>
  <pageMargins left="0.70866141732283472" right="0.70866141732283472" top="0.78740157480314965" bottom="0.78740157480314965" header="0.31496062992125984" footer="0.31496062992125984"/>
  <pageSetup paperSize="9" scale="63" fitToHeight="0" orientation="landscape" r:id="rId1"/>
  <headerFooter>
    <oddFooter>&amp;LegoWISSEN&amp;Czahlenmäßiger Nachweis&amp;RAU-2-004-20230609
Stand 06.06.2023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'Auswahllisten und NR'!$F$2:$F$5</xm:f>
          </x14:formula1>
          <xm:sqref>D12:D22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8"/>
  <dimension ref="A4:J53"/>
  <sheetViews>
    <sheetView workbookViewId="0">
      <selection activeCell="D19" sqref="D19"/>
    </sheetView>
  </sheetViews>
  <sheetFormatPr baseColWidth="10" defaultRowHeight="15" x14ac:dyDescent="0.25"/>
  <cols>
    <col min="1" max="4" width="15.7109375" style="30" customWidth="1"/>
    <col min="7" max="7" width="23.42578125" bestFit="1" customWidth="1"/>
    <col min="8" max="8" width="22.42578125" bestFit="1" customWidth="1"/>
  </cols>
  <sheetData>
    <row r="4" spans="1:10" x14ac:dyDescent="0.25">
      <c r="A4" s="46" t="s">
        <v>80</v>
      </c>
      <c r="B4" s="31"/>
      <c r="C4" s="31"/>
      <c r="D4" s="31"/>
    </row>
    <row r="5" spans="1:10" x14ac:dyDescent="0.25">
      <c r="A5" s="45" t="s">
        <v>38</v>
      </c>
      <c r="B5" s="31"/>
      <c r="C5" s="31"/>
      <c r="D5" s="31"/>
    </row>
    <row r="9" spans="1:10" x14ac:dyDescent="0.25">
      <c r="A9" s="82" t="s">
        <v>39</v>
      </c>
      <c r="B9" s="82"/>
      <c r="C9" s="82"/>
      <c r="D9" s="82"/>
    </row>
    <row r="10" spans="1:10" x14ac:dyDescent="0.25">
      <c r="A10" s="83" t="s">
        <v>79</v>
      </c>
      <c r="B10" s="83"/>
      <c r="C10" s="83"/>
      <c r="D10" s="83"/>
    </row>
    <row r="11" spans="1:10" x14ac:dyDescent="0.25">
      <c r="A11" s="32" t="s">
        <v>40</v>
      </c>
      <c r="B11" s="33" t="s">
        <v>41</v>
      </c>
      <c r="C11" s="32"/>
      <c r="D11" s="32"/>
      <c r="G11" t="s">
        <v>69</v>
      </c>
      <c r="H11" t="s">
        <v>70</v>
      </c>
      <c r="J11" t="s">
        <v>71</v>
      </c>
    </row>
    <row r="12" spans="1:10" x14ac:dyDescent="0.25">
      <c r="A12" s="34" t="s">
        <v>44</v>
      </c>
      <c r="B12" s="35">
        <v>42</v>
      </c>
      <c r="C12" s="35"/>
      <c r="D12" s="35"/>
      <c r="G12" s="4"/>
      <c r="H12" s="4"/>
      <c r="J12" t="s">
        <v>72</v>
      </c>
    </row>
    <row r="13" spans="1:10" x14ac:dyDescent="0.25">
      <c r="A13" s="34" t="s">
        <v>45</v>
      </c>
      <c r="B13" s="35">
        <v>31.5</v>
      </c>
      <c r="C13" s="35"/>
      <c r="D13" s="35"/>
      <c r="G13" s="4"/>
      <c r="H13" s="4"/>
      <c r="J13" t="s">
        <v>73</v>
      </c>
    </row>
    <row r="14" spans="1:10" x14ac:dyDescent="0.25">
      <c r="A14" s="34" t="s">
        <v>46</v>
      </c>
      <c r="B14" s="35">
        <v>30</v>
      </c>
      <c r="C14" s="35"/>
      <c r="D14" s="35"/>
      <c r="G14" s="4"/>
      <c r="H14" s="4"/>
    </row>
    <row r="15" spans="1:10" x14ac:dyDescent="0.25">
      <c r="A15" s="34" t="s">
        <v>47</v>
      </c>
      <c r="B15" s="35">
        <v>23</v>
      </c>
      <c r="C15" s="35"/>
      <c r="D15" s="35"/>
      <c r="G15" s="4"/>
      <c r="H15" s="4"/>
    </row>
    <row r="16" spans="1:10" x14ac:dyDescent="0.25">
      <c r="A16" s="34" t="s">
        <v>48</v>
      </c>
      <c r="B16" s="35">
        <v>19</v>
      </c>
      <c r="C16" s="35"/>
      <c r="D16" s="35"/>
      <c r="G16" s="4"/>
      <c r="H16" s="4"/>
    </row>
    <row r="17" spans="1:8" x14ac:dyDescent="0.25">
      <c r="A17" s="34"/>
      <c r="B17" s="35"/>
      <c r="C17" s="35"/>
      <c r="D17" s="35"/>
      <c r="G17" s="4"/>
      <c r="H17" s="4"/>
    </row>
    <row r="18" spans="1:8" x14ac:dyDescent="0.25">
      <c r="A18" s="32" t="s">
        <v>40</v>
      </c>
      <c r="B18" s="32" t="s">
        <v>42</v>
      </c>
      <c r="C18" s="35"/>
      <c r="D18" s="35"/>
      <c r="G18" s="4"/>
      <c r="H18" s="4"/>
    </row>
    <row r="19" spans="1:8" x14ac:dyDescent="0.25">
      <c r="A19" s="34" t="s">
        <v>44</v>
      </c>
      <c r="B19" s="35">
        <v>7295</v>
      </c>
      <c r="C19" s="35"/>
      <c r="D19" s="35"/>
      <c r="G19" s="4"/>
      <c r="H19" s="4"/>
    </row>
    <row r="20" spans="1:8" x14ac:dyDescent="0.25">
      <c r="A20" s="34" t="s">
        <v>45</v>
      </c>
      <c r="B20" s="35">
        <v>5487</v>
      </c>
      <c r="C20" s="35"/>
      <c r="D20" s="35"/>
      <c r="G20" s="4"/>
      <c r="H20" s="4"/>
    </row>
    <row r="21" spans="1:8" x14ac:dyDescent="0.25">
      <c r="A21" s="34" t="s">
        <v>46</v>
      </c>
      <c r="B21" s="35">
        <v>5208</v>
      </c>
      <c r="C21" s="35"/>
      <c r="D21" s="35"/>
      <c r="G21" s="4"/>
      <c r="H21" s="4"/>
    </row>
    <row r="22" spans="1:8" x14ac:dyDescent="0.25">
      <c r="A22" s="34" t="s">
        <v>47</v>
      </c>
      <c r="B22" s="35">
        <v>3942</v>
      </c>
      <c r="C22" s="35"/>
      <c r="D22" s="35"/>
      <c r="G22" s="4"/>
      <c r="H22" s="4"/>
    </row>
    <row r="23" spans="1:8" x14ac:dyDescent="0.25">
      <c r="A23" s="34" t="s">
        <v>48</v>
      </c>
      <c r="B23" s="35">
        <v>3261</v>
      </c>
      <c r="C23" s="35"/>
      <c r="D23" s="35"/>
      <c r="G23" s="4"/>
      <c r="H23" s="4"/>
    </row>
    <row r="24" spans="1:8" x14ac:dyDescent="0.25">
      <c r="A24" s="34"/>
      <c r="B24" s="35"/>
      <c r="C24" s="35"/>
      <c r="D24" s="35"/>
      <c r="G24" s="4"/>
      <c r="H24" s="4"/>
    </row>
    <row r="25" spans="1:8" x14ac:dyDescent="0.25">
      <c r="A25" s="32" t="s">
        <v>40</v>
      </c>
      <c r="B25" s="32" t="s">
        <v>43</v>
      </c>
      <c r="C25" s="35"/>
      <c r="D25" s="35"/>
      <c r="G25" s="4"/>
      <c r="H25" s="4"/>
    </row>
    <row r="26" spans="1:8" x14ac:dyDescent="0.25">
      <c r="A26" s="34" t="s">
        <v>44</v>
      </c>
      <c r="B26" s="35">
        <v>87537</v>
      </c>
      <c r="C26" s="35"/>
      <c r="D26" s="35"/>
      <c r="G26" s="4"/>
      <c r="H26" s="4"/>
    </row>
    <row r="27" spans="1:8" x14ac:dyDescent="0.25">
      <c r="A27" s="34" t="s">
        <v>45</v>
      </c>
      <c r="B27" s="35">
        <v>65841</v>
      </c>
      <c r="C27" s="35"/>
      <c r="D27" s="35"/>
      <c r="G27" s="4"/>
      <c r="H27" s="4"/>
    </row>
    <row r="28" spans="1:8" x14ac:dyDescent="0.25">
      <c r="A28" s="34" t="s">
        <v>46</v>
      </c>
      <c r="B28" s="35">
        <v>62495</v>
      </c>
      <c r="C28" s="35"/>
      <c r="D28" s="35"/>
      <c r="G28" s="4"/>
      <c r="H28" s="4"/>
    </row>
    <row r="29" spans="1:8" x14ac:dyDescent="0.25">
      <c r="A29" s="34" t="s">
        <v>47</v>
      </c>
      <c r="B29" s="35">
        <v>47301</v>
      </c>
      <c r="C29" s="35"/>
      <c r="D29" s="35"/>
      <c r="G29" s="4"/>
      <c r="H29" s="4"/>
    </row>
    <row r="30" spans="1:8" x14ac:dyDescent="0.25">
      <c r="A30" s="34" t="s">
        <v>48</v>
      </c>
      <c r="B30" s="35">
        <v>39134</v>
      </c>
      <c r="C30" s="35"/>
      <c r="D30" s="35"/>
      <c r="G30" s="4"/>
      <c r="H30" s="4"/>
    </row>
    <row r="31" spans="1:8" x14ac:dyDescent="0.25">
      <c r="A31" s="34"/>
      <c r="B31" s="35"/>
      <c r="C31" s="35"/>
      <c r="D31" s="35"/>
      <c r="G31" s="4"/>
      <c r="H31" s="4"/>
    </row>
    <row r="32" spans="1:8" x14ac:dyDescent="0.25">
      <c r="A32" s="36"/>
      <c r="B32" s="36"/>
      <c r="C32" s="37"/>
      <c r="D32" s="37"/>
      <c r="G32" s="4"/>
      <c r="H32" s="4"/>
    </row>
    <row r="33" spans="1:8" x14ac:dyDescent="0.25">
      <c r="A33" s="83" t="s">
        <v>49</v>
      </c>
      <c r="B33" s="83"/>
      <c r="C33" s="83"/>
      <c r="D33" s="83"/>
      <c r="G33" s="4"/>
      <c r="H33" s="4"/>
    </row>
    <row r="34" spans="1:8" x14ac:dyDescent="0.25">
      <c r="A34" s="32" t="s">
        <v>40</v>
      </c>
      <c r="B34" s="33" t="s">
        <v>41</v>
      </c>
      <c r="C34" s="32"/>
      <c r="D34" s="32"/>
      <c r="G34" s="4"/>
      <c r="H34" s="4"/>
    </row>
    <row r="35" spans="1:8" x14ac:dyDescent="0.25">
      <c r="A35" s="34" t="s">
        <v>44</v>
      </c>
      <c r="B35" s="35">
        <v>47</v>
      </c>
      <c r="C35" s="35"/>
      <c r="D35" s="35"/>
      <c r="G35" s="4"/>
      <c r="H35" s="4"/>
    </row>
    <row r="36" spans="1:8" x14ac:dyDescent="0.25">
      <c r="A36" s="34" t="s">
        <v>45</v>
      </c>
      <c r="B36" s="35">
        <v>35.5</v>
      </c>
      <c r="C36" s="35"/>
      <c r="D36" s="35"/>
      <c r="G36" s="4"/>
      <c r="H36" s="4"/>
    </row>
    <row r="37" spans="1:8" x14ac:dyDescent="0.25">
      <c r="A37" s="34" t="s">
        <v>46</v>
      </c>
      <c r="B37" s="35">
        <v>34</v>
      </c>
      <c r="C37" s="35"/>
      <c r="D37" s="35"/>
      <c r="G37" s="4"/>
      <c r="H37" s="4"/>
    </row>
    <row r="38" spans="1:8" x14ac:dyDescent="0.25">
      <c r="A38" s="34" t="s">
        <v>47</v>
      </c>
      <c r="B38" s="35">
        <v>25.5</v>
      </c>
      <c r="C38" s="35"/>
      <c r="D38" s="35"/>
      <c r="G38" s="4"/>
      <c r="H38" s="4"/>
    </row>
    <row r="39" spans="1:8" x14ac:dyDescent="0.25">
      <c r="A39" s="34" t="s">
        <v>48</v>
      </c>
      <c r="B39" s="35">
        <v>21</v>
      </c>
      <c r="C39" s="35"/>
      <c r="D39" s="35"/>
      <c r="G39" s="4"/>
      <c r="H39" s="4"/>
    </row>
    <row r="41" spans="1:8" x14ac:dyDescent="0.25">
      <c r="A41" s="32" t="s">
        <v>40</v>
      </c>
      <c r="B41" s="32" t="s">
        <v>42</v>
      </c>
    </row>
    <row r="42" spans="1:8" x14ac:dyDescent="0.25">
      <c r="A42" s="34" t="s">
        <v>44</v>
      </c>
      <c r="B42" s="35">
        <v>8207</v>
      </c>
    </row>
    <row r="43" spans="1:8" x14ac:dyDescent="0.25">
      <c r="A43" s="34" t="s">
        <v>45</v>
      </c>
      <c r="B43" s="35">
        <v>6173</v>
      </c>
    </row>
    <row r="44" spans="1:8" x14ac:dyDescent="0.25">
      <c r="A44" s="34" t="s">
        <v>46</v>
      </c>
      <c r="B44" s="35">
        <v>5859</v>
      </c>
    </row>
    <row r="45" spans="1:8" x14ac:dyDescent="0.25">
      <c r="A45" s="34" t="s">
        <v>47</v>
      </c>
      <c r="B45" s="35">
        <v>4434</v>
      </c>
    </row>
    <row r="46" spans="1:8" x14ac:dyDescent="0.25">
      <c r="A46" s="34" t="s">
        <v>48</v>
      </c>
      <c r="B46" s="35">
        <v>3669</v>
      </c>
    </row>
    <row r="48" spans="1:8" x14ac:dyDescent="0.25">
      <c r="A48" s="32" t="s">
        <v>40</v>
      </c>
      <c r="B48" s="32" t="s">
        <v>43</v>
      </c>
    </row>
    <row r="49" spans="1:2" x14ac:dyDescent="0.25">
      <c r="A49" s="34" t="s">
        <v>44</v>
      </c>
      <c r="B49" s="35">
        <v>0</v>
      </c>
    </row>
    <row r="50" spans="1:2" x14ac:dyDescent="0.25">
      <c r="A50" s="34" t="s">
        <v>45</v>
      </c>
      <c r="B50" s="35">
        <v>0</v>
      </c>
    </row>
    <row r="51" spans="1:2" x14ac:dyDescent="0.25">
      <c r="A51" s="34" t="s">
        <v>46</v>
      </c>
      <c r="B51" s="35">
        <v>0</v>
      </c>
    </row>
    <row r="52" spans="1:2" x14ac:dyDescent="0.25">
      <c r="A52" s="34" t="s">
        <v>47</v>
      </c>
      <c r="B52" s="35">
        <v>0</v>
      </c>
    </row>
    <row r="53" spans="1:2" x14ac:dyDescent="0.25">
      <c r="A53" s="34" t="s">
        <v>48</v>
      </c>
      <c r="B53" s="35">
        <v>0</v>
      </c>
    </row>
  </sheetData>
  <mergeCells count="3">
    <mergeCell ref="A9:D9"/>
    <mergeCell ref="A10:D10"/>
    <mergeCell ref="A33:D33"/>
  </mergeCells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FX44"/>
  <sheetViews>
    <sheetView showGridLines="0" zoomScaleNormal="100" workbookViewId="0">
      <selection activeCell="C26" sqref="C26"/>
    </sheetView>
  </sheetViews>
  <sheetFormatPr baseColWidth="10" defaultColWidth="11.42578125" defaultRowHeight="14.25" x14ac:dyDescent="0.2"/>
  <cols>
    <col min="1" max="1" width="9.140625" style="120" customWidth="1"/>
    <col min="2" max="2" width="24.42578125" style="120" customWidth="1"/>
    <col min="3" max="3" width="22.28515625" style="120" customWidth="1"/>
    <col min="4" max="4" width="23.7109375" style="120" customWidth="1"/>
    <col min="5" max="5" width="23.5703125" style="120" customWidth="1"/>
    <col min="6" max="6" width="10.28515625" style="120" customWidth="1"/>
    <col min="7" max="7" width="32.5703125" style="120" customWidth="1"/>
    <col min="8" max="8" width="17.7109375" style="120" customWidth="1"/>
    <col min="9" max="9" width="11.85546875" style="101" customWidth="1"/>
    <col min="10" max="10" width="12.28515625" style="101" customWidth="1"/>
    <col min="11" max="11" width="16.7109375" style="101" customWidth="1"/>
    <col min="12" max="12" width="17.85546875" style="101" customWidth="1"/>
    <col min="13" max="16384" width="11.42578125" style="120"/>
  </cols>
  <sheetData>
    <row r="3" spans="1:180" s="152" customFormat="1" ht="15" x14ac:dyDescent="0.25">
      <c r="A3" s="84" t="str">
        <f>"zahlenmäßiger Nachweis - Anlage 3 zum Auszahlungsantrag Nr." &amp; " " &amp; Gesamtübersicht!$C$3</f>
        <v xml:space="preserve">zahlenmäßiger Nachweis - Anlage 3 zum Auszahlungsantrag Nr. 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</row>
    <row r="4" spans="1:180" s="93" customFormat="1" ht="15" x14ac:dyDescent="0.25">
      <c r="A4" s="153"/>
      <c r="B4" s="153"/>
      <c r="C4" s="153"/>
      <c r="D4" s="153"/>
      <c r="E4" s="153"/>
      <c r="F4" s="153"/>
      <c r="G4" s="153"/>
      <c r="H4" s="153"/>
      <c r="I4" s="153"/>
    </row>
    <row r="5" spans="1:180" s="152" customFormat="1" ht="15" x14ac:dyDescent="0.25">
      <c r="A5" s="99"/>
      <c r="B5" s="154"/>
      <c r="C5" s="154"/>
      <c r="D5" s="154"/>
      <c r="E5" s="155"/>
      <c r="F5" s="142"/>
      <c r="J5" s="93"/>
      <c r="K5" s="156" t="s">
        <v>19</v>
      </c>
      <c r="L5" s="158"/>
    </row>
    <row r="6" spans="1:180" s="152" customFormat="1" ht="15" x14ac:dyDescent="0.25">
      <c r="A6" s="84" t="s">
        <v>34</v>
      </c>
      <c r="B6" s="84"/>
      <c r="C6" s="84"/>
      <c r="D6" s="84"/>
      <c r="E6" s="150">
        <f>Gesamtübersicht!$B$7</f>
        <v>0</v>
      </c>
      <c r="F6" s="151"/>
      <c r="G6" s="151"/>
      <c r="H6" s="151"/>
      <c r="I6" s="159"/>
      <c r="L6" s="93"/>
    </row>
    <row r="7" spans="1:180" s="152" customFormat="1" ht="15" x14ac:dyDescent="0.25">
      <c r="A7" s="84" t="s">
        <v>3</v>
      </c>
      <c r="B7" s="84"/>
      <c r="C7" s="84"/>
      <c r="D7" s="84"/>
      <c r="E7" s="150">
        <f>Gesamtübersicht!$B$8</f>
        <v>0</v>
      </c>
      <c r="F7" s="151"/>
      <c r="G7" s="151"/>
      <c r="H7" s="151"/>
      <c r="I7" s="159"/>
    </row>
    <row r="8" spans="1:180" s="152" customFormat="1" ht="15" x14ac:dyDescent="0.25">
      <c r="A8" s="161" t="s">
        <v>51</v>
      </c>
      <c r="B8" s="161"/>
      <c r="C8" s="161"/>
      <c r="D8" s="161"/>
      <c r="E8" s="191">
        <f>Gesamtübersicht!$B$9</f>
        <v>0</v>
      </c>
      <c r="F8" s="192"/>
      <c r="G8" s="192"/>
      <c r="H8" s="192"/>
      <c r="I8" s="193"/>
      <c r="L8" s="93"/>
    </row>
    <row r="9" spans="1:180" s="152" customFormat="1" ht="15.75" x14ac:dyDescent="0.25">
      <c r="A9" s="99"/>
      <c r="B9" s="154"/>
      <c r="C9" s="194"/>
      <c r="D9" s="154"/>
      <c r="E9" s="155"/>
      <c r="F9" s="142"/>
      <c r="G9" s="195"/>
      <c r="H9" s="101"/>
      <c r="I9" s="101"/>
      <c r="J9" s="93"/>
      <c r="K9" s="93"/>
      <c r="L9" s="93"/>
    </row>
    <row r="10" spans="1:180" s="201" customFormat="1" ht="90" x14ac:dyDescent="0.2">
      <c r="A10" s="196" t="s">
        <v>0</v>
      </c>
      <c r="B10" s="196" t="s">
        <v>98</v>
      </c>
      <c r="C10" s="196" t="s">
        <v>99</v>
      </c>
      <c r="D10" s="196" t="s">
        <v>100</v>
      </c>
      <c r="E10" s="196" t="s">
        <v>112</v>
      </c>
      <c r="F10" s="196" t="s">
        <v>101</v>
      </c>
      <c r="G10" s="197" t="str">
        <f>IF(C13="pauschalierte Investitionen","Lieferscheinnummer","Rechnungsnummer des Lieferanten")</f>
        <v>Rechnungsnummer des Lieferanten</v>
      </c>
      <c r="H10" s="198" t="s">
        <v>102</v>
      </c>
      <c r="I10" s="199" t="s">
        <v>103</v>
      </c>
      <c r="J10" s="198" t="s">
        <v>104</v>
      </c>
      <c r="K10" s="196" t="s">
        <v>105</v>
      </c>
      <c r="L10" s="199" t="s">
        <v>106</v>
      </c>
      <c r="M10" s="93"/>
      <c r="N10" s="200"/>
      <c r="O10" s="200"/>
      <c r="P10" s="200"/>
      <c r="Q10" s="200"/>
      <c r="R10" s="200"/>
      <c r="S10" s="200"/>
      <c r="T10" s="200"/>
      <c r="U10" s="200"/>
      <c r="V10" s="200"/>
      <c r="W10" s="200"/>
      <c r="X10" s="200"/>
      <c r="Y10" s="200"/>
      <c r="Z10" s="200"/>
      <c r="AA10" s="200"/>
      <c r="AB10" s="200"/>
      <c r="AC10" s="200"/>
      <c r="AD10" s="200"/>
      <c r="AE10" s="200"/>
      <c r="AF10" s="200"/>
      <c r="AG10" s="200"/>
      <c r="AH10" s="200"/>
      <c r="AI10" s="200"/>
      <c r="AJ10" s="200"/>
      <c r="AK10" s="200"/>
      <c r="AL10" s="200"/>
      <c r="AM10" s="200"/>
      <c r="AN10" s="200"/>
      <c r="AO10" s="200"/>
      <c r="AP10" s="200"/>
      <c r="AQ10" s="200"/>
      <c r="AR10" s="200"/>
      <c r="AS10" s="200"/>
      <c r="AT10" s="200"/>
      <c r="AU10" s="200"/>
      <c r="AV10" s="200"/>
      <c r="AW10" s="200"/>
      <c r="AX10" s="200"/>
      <c r="AY10" s="200"/>
      <c r="AZ10" s="200"/>
      <c r="BA10" s="200"/>
      <c r="BB10" s="200"/>
      <c r="BC10" s="200"/>
      <c r="BD10" s="200"/>
      <c r="BE10" s="200"/>
      <c r="BF10" s="200"/>
      <c r="BG10" s="200"/>
      <c r="BH10" s="200"/>
      <c r="BI10" s="200"/>
      <c r="BJ10" s="200"/>
      <c r="BK10" s="200"/>
      <c r="BL10" s="200"/>
      <c r="BM10" s="200"/>
      <c r="BN10" s="200"/>
      <c r="BO10" s="200"/>
      <c r="BP10" s="200"/>
      <c r="BQ10" s="200"/>
      <c r="BR10" s="200"/>
      <c r="BS10" s="200"/>
      <c r="BT10" s="200"/>
      <c r="BU10" s="200"/>
      <c r="BV10" s="200"/>
      <c r="BW10" s="200"/>
      <c r="BX10" s="200"/>
      <c r="BY10" s="200"/>
      <c r="BZ10" s="200"/>
      <c r="CA10" s="200"/>
      <c r="CB10" s="200"/>
      <c r="CC10" s="200"/>
      <c r="CD10" s="200"/>
      <c r="CE10" s="200"/>
      <c r="CF10" s="200"/>
      <c r="CG10" s="200"/>
      <c r="CH10" s="200"/>
      <c r="CI10" s="200"/>
      <c r="CJ10" s="200"/>
      <c r="CK10" s="200"/>
      <c r="CL10" s="200"/>
      <c r="CM10" s="200"/>
      <c r="CN10" s="200"/>
      <c r="CO10" s="200"/>
      <c r="CP10" s="200"/>
      <c r="CQ10" s="200"/>
      <c r="CR10" s="200"/>
      <c r="CS10" s="200"/>
      <c r="CT10" s="200"/>
      <c r="CU10" s="200"/>
      <c r="CV10" s="200"/>
      <c r="CW10" s="200"/>
      <c r="CX10" s="200"/>
      <c r="CY10" s="200"/>
      <c r="CZ10" s="200"/>
      <c r="DA10" s="200"/>
      <c r="DB10" s="200"/>
      <c r="DC10" s="200"/>
      <c r="DD10" s="200"/>
      <c r="DE10" s="200"/>
      <c r="DF10" s="200"/>
      <c r="DG10" s="200"/>
      <c r="DH10" s="200"/>
      <c r="DI10" s="200"/>
      <c r="DJ10" s="200"/>
      <c r="DK10" s="200"/>
      <c r="DL10" s="200"/>
      <c r="DM10" s="200"/>
      <c r="DN10" s="200"/>
      <c r="DO10" s="200"/>
      <c r="DP10" s="200"/>
      <c r="DQ10" s="200"/>
      <c r="DR10" s="200"/>
      <c r="DS10" s="200"/>
      <c r="DT10" s="200"/>
      <c r="DU10" s="200"/>
      <c r="DV10" s="200"/>
      <c r="DW10" s="200"/>
      <c r="DX10" s="200"/>
      <c r="DY10" s="200"/>
      <c r="DZ10" s="200"/>
      <c r="EA10" s="200"/>
      <c r="EB10" s="200"/>
      <c r="EC10" s="200"/>
      <c r="ED10" s="200"/>
      <c r="EE10" s="200"/>
      <c r="EF10" s="200"/>
      <c r="EG10" s="200"/>
      <c r="EH10" s="200"/>
      <c r="EI10" s="200"/>
      <c r="EJ10" s="200"/>
      <c r="EK10" s="200"/>
      <c r="EL10" s="200"/>
      <c r="EM10" s="200"/>
      <c r="EN10" s="200"/>
      <c r="EO10" s="200"/>
      <c r="EP10" s="200"/>
      <c r="EQ10" s="200"/>
      <c r="ER10" s="200"/>
      <c r="ES10" s="200"/>
      <c r="ET10" s="200"/>
      <c r="EU10" s="200"/>
      <c r="EV10" s="200"/>
      <c r="EW10" s="200"/>
      <c r="EX10" s="200"/>
      <c r="EY10" s="200"/>
      <c r="EZ10" s="200"/>
      <c r="FA10" s="200"/>
      <c r="FB10" s="200"/>
      <c r="FC10" s="200"/>
      <c r="FD10" s="200"/>
      <c r="FE10" s="200"/>
      <c r="FF10" s="200"/>
      <c r="FG10" s="200"/>
      <c r="FH10" s="200"/>
      <c r="FI10" s="200"/>
      <c r="FJ10" s="200"/>
      <c r="FK10" s="200"/>
      <c r="FL10" s="200"/>
      <c r="FM10" s="200"/>
      <c r="FN10" s="200"/>
      <c r="FO10" s="200"/>
      <c r="FP10" s="200"/>
      <c r="FQ10" s="200"/>
      <c r="FR10" s="200"/>
      <c r="FS10" s="200"/>
      <c r="FT10" s="200"/>
      <c r="FU10" s="200"/>
      <c r="FV10" s="200"/>
      <c r="FW10" s="200"/>
      <c r="FX10" s="200"/>
    </row>
    <row r="11" spans="1:180" s="203" customFormat="1" x14ac:dyDescent="0.2">
      <c r="A11" s="196"/>
      <c r="B11" s="196"/>
      <c r="C11" s="196"/>
      <c r="D11" s="196"/>
      <c r="E11" s="196"/>
      <c r="F11" s="196"/>
      <c r="G11" s="197"/>
      <c r="H11" s="202" t="s">
        <v>4</v>
      </c>
      <c r="I11" s="202" t="s">
        <v>107</v>
      </c>
      <c r="J11" s="202" t="s">
        <v>107</v>
      </c>
      <c r="K11" s="196"/>
      <c r="L11" s="202" t="s">
        <v>4</v>
      </c>
      <c r="M11" s="93"/>
      <c r="N11" s="101"/>
      <c r="O11" s="101"/>
      <c r="P11" s="101"/>
      <c r="Q11" s="101"/>
      <c r="R11" s="101"/>
      <c r="S11" s="101"/>
      <c r="T11" s="101"/>
      <c r="U11" s="101"/>
      <c r="V11" s="101"/>
      <c r="W11" s="101"/>
      <c r="X11" s="101"/>
      <c r="Y11" s="101"/>
      <c r="Z11" s="101"/>
      <c r="AA11" s="101"/>
      <c r="AB11" s="101"/>
      <c r="AC11" s="101"/>
      <c r="AD11" s="101"/>
      <c r="AE11" s="101"/>
      <c r="AF11" s="101"/>
      <c r="AG11" s="101"/>
      <c r="AH11" s="101"/>
      <c r="AI11" s="101"/>
      <c r="AJ11" s="101"/>
      <c r="AK11" s="101"/>
      <c r="AL11" s="101"/>
      <c r="AM11" s="101"/>
      <c r="AN11" s="101"/>
      <c r="AO11" s="101"/>
      <c r="AP11" s="101"/>
      <c r="AQ11" s="101"/>
      <c r="AR11" s="101"/>
      <c r="AS11" s="101"/>
      <c r="AT11" s="101"/>
      <c r="AU11" s="101"/>
      <c r="AV11" s="101"/>
      <c r="AW11" s="101"/>
      <c r="AX11" s="101"/>
      <c r="AY11" s="101"/>
      <c r="AZ11" s="101"/>
      <c r="BA11" s="101"/>
      <c r="BB11" s="101"/>
      <c r="BC11" s="101"/>
      <c r="BD11" s="101"/>
      <c r="BE11" s="101"/>
      <c r="BF11" s="101"/>
      <c r="BG11" s="101"/>
      <c r="BH11" s="101"/>
      <c r="BI11" s="101"/>
      <c r="BJ11" s="101"/>
      <c r="BK11" s="101"/>
      <c r="BL11" s="101"/>
      <c r="BM11" s="101"/>
      <c r="BN11" s="101"/>
      <c r="BO11" s="101"/>
      <c r="BP11" s="101"/>
      <c r="BQ11" s="101"/>
      <c r="BR11" s="101"/>
      <c r="BS11" s="101"/>
      <c r="BT11" s="101"/>
      <c r="BU11" s="101"/>
      <c r="BV11" s="101"/>
      <c r="BW11" s="101"/>
      <c r="BX11" s="101"/>
      <c r="BY11" s="101"/>
      <c r="BZ11" s="101"/>
      <c r="CA11" s="101"/>
      <c r="CB11" s="101"/>
      <c r="CC11" s="101"/>
      <c r="CD11" s="101"/>
      <c r="CE11" s="101"/>
      <c r="CF11" s="101"/>
      <c r="CG11" s="101"/>
      <c r="CH11" s="101"/>
      <c r="CI11" s="101"/>
      <c r="CJ11" s="101"/>
      <c r="CK11" s="101"/>
      <c r="CL11" s="101"/>
      <c r="CM11" s="101"/>
      <c r="CN11" s="101"/>
      <c r="CO11" s="101"/>
      <c r="CP11" s="101"/>
      <c r="CQ11" s="101"/>
      <c r="CR11" s="101"/>
      <c r="CS11" s="101"/>
      <c r="CT11" s="101"/>
      <c r="CU11" s="101"/>
      <c r="CV11" s="101"/>
      <c r="CW11" s="101"/>
      <c r="CX11" s="101"/>
      <c r="CY11" s="101"/>
      <c r="CZ11" s="101"/>
      <c r="DA11" s="101"/>
      <c r="DB11" s="101"/>
      <c r="DC11" s="101"/>
      <c r="DD11" s="101"/>
      <c r="DE11" s="101"/>
      <c r="DF11" s="101"/>
      <c r="DG11" s="101"/>
      <c r="DH11" s="101"/>
      <c r="DI11" s="101"/>
      <c r="DJ11" s="101"/>
      <c r="DK11" s="101"/>
      <c r="DL11" s="101"/>
      <c r="DM11" s="101"/>
      <c r="DN11" s="101"/>
      <c r="DO11" s="101"/>
      <c r="DP11" s="101"/>
      <c r="DQ11" s="101"/>
      <c r="DR11" s="101"/>
      <c r="DS11" s="101"/>
      <c r="DT11" s="101"/>
      <c r="DU11" s="101"/>
      <c r="DV11" s="101"/>
      <c r="DW11" s="101"/>
      <c r="DX11" s="101"/>
      <c r="DY11" s="101"/>
      <c r="DZ11" s="101"/>
      <c r="EA11" s="101"/>
      <c r="EB11" s="101"/>
      <c r="EC11" s="101"/>
      <c r="ED11" s="101"/>
      <c r="EE11" s="101"/>
      <c r="EF11" s="101"/>
      <c r="EG11" s="101"/>
      <c r="EH11" s="101"/>
      <c r="EI11" s="101"/>
      <c r="EJ11" s="101"/>
      <c r="EK11" s="101"/>
      <c r="EL11" s="101"/>
      <c r="EM11" s="101"/>
      <c r="EN11" s="101"/>
      <c r="EO11" s="101"/>
      <c r="EP11" s="101"/>
      <c r="EQ11" s="101"/>
      <c r="ER11" s="101"/>
      <c r="ES11" s="101"/>
      <c r="ET11" s="101"/>
      <c r="EU11" s="101"/>
      <c r="EV11" s="101"/>
      <c r="EW11" s="101"/>
      <c r="EX11" s="101"/>
      <c r="EY11" s="101"/>
      <c r="EZ11" s="101"/>
      <c r="FA11" s="101"/>
      <c r="FB11" s="101"/>
      <c r="FC11" s="101"/>
      <c r="FD11" s="101"/>
      <c r="FE11" s="101"/>
      <c r="FF11" s="101"/>
      <c r="FG11" s="101"/>
      <c r="FH11" s="101"/>
      <c r="FI11" s="101"/>
      <c r="FJ11" s="101"/>
      <c r="FK11" s="101"/>
      <c r="FL11" s="101"/>
      <c r="FM11" s="101"/>
      <c r="FN11" s="101"/>
      <c r="FO11" s="101"/>
      <c r="FP11" s="101"/>
      <c r="FQ11" s="101"/>
      <c r="FR11" s="101"/>
      <c r="FS11" s="101"/>
      <c r="FT11" s="101"/>
      <c r="FU11" s="101"/>
      <c r="FV11" s="101"/>
      <c r="FW11" s="101"/>
      <c r="FX11" s="101"/>
    </row>
    <row r="12" spans="1:180" s="101" customFormat="1" ht="29.25" hidden="1" customHeight="1" x14ac:dyDescent="0.2">
      <c r="A12" s="204" t="s">
        <v>55</v>
      </c>
      <c r="B12" s="205" t="s">
        <v>56</v>
      </c>
      <c r="C12" s="61" t="s">
        <v>57</v>
      </c>
      <c r="D12" s="61" t="s">
        <v>58</v>
      </c>
      <c r="E12" s="61" t="s">
        <v>59</v>
      </c>
      <c r="F12" s="206" t="s">
        <v>60</v>
      </c>
      <c r="G12" s="207" t="s">
        <v>61</v>
      </c>
      <c r="H12" s="208" t="s">
        <v>62</v>
      </c>
      <c r="I12" s="209" t="s">
        <v>63</v>
      </c>
      <c r="J12" s="210" t="s">
        <v>64</v>
      </c>
      <c r="K12" s="206" t="s">
        <v>65</v>
      </c>
      <c r="L12" s="62" t="s">
        <v>66</v>
      </c>
      <c r="M12" s="93"/>
    </row>
    <row r="13" spans="1:180" s="220" customFormat="1" x14ac:dyDescent="0.2">
      <c r="A13" s="217">
        <f t="shared" ref="A13:A34" si="0">ROW()-12</f>
        <v>1</v>
      </c>
      <c r="B13" s="56"/>
      <c r="C13" s="55"/>
      <c r="D13" s="55"/>
      <c r="E13" s="55"/>
      <c r="F13" s="57"/>
      <c r="G13" s="218"/>
      <c r="H13" s="58"/>
      <c r="I13" s="59"/>
      <c r="J13" s="60"/>
      <c r="K13" s="57"/>
      <c r="L13" s="221" t="str">
        <f t="shared" ref="L13:L34" si="1">IF(K13&gt;0,($H13-($H13*$J13))+(($H13-($H13*$J13))*$I13),"0,00")</f>
        <v>0,00</v>
      </c>
      <c r="M13" s="219"/>
    </row>
    <row r="14" spans="1:180" s="220" customFormat="1" x14ac:dyDescent="0.2">
      <c r="A14" s="217">
        <f t="shared" si="0"/>
        <v>2</v>
      </c>
      <c r="B14" s="56"/>
      <c r="C14" s="55"/>
      <c r="D14" s="55"/>
      <c r="E14" s="55"/>
      <c r="F14" s="57"/>
      <c r="G14" s="218"/>
      <c r="H14" s="58"/>
      <c r="I14" s="59"/>
      <c r="J14" s="60"/>
      <c r="K14" s="57"/>
      <c r="L14" s="221" t="str">
        <f t="shared" si="1"/>
        <v>0,00</v>
      </c>
      <c r="M14" s="219"/>
    </row>
    <row r="15" spans="1:180" s="220" customFormat="1" x14ac:dyDescent="0.2">
      <c r="A15" s="217">
        <f>ROW()-12</f>
        <v>3</v>
      </c>
      <c r="B15" s="56"/>
      <c r="C15" s="55"/>
      <c r="D15" s="55"/>
      <c r="E15" s="55"/>
      <c r="F15" s="57"/>
      <c r="G15" s="218"/>
      <c r="H15" s="58"/>
      <c r="I15" s="59"/>
      <c r="J15" s="60"/>
      <c r="K15" s="57"/>
      <c r="L15" s="221" t="str">
        <f>IF(K15&gt;0,($H15-($H15*$J15))+(($H15-($H15*$J15))*$I15),"0,00")</f>
        <v>0,00</v>
      </c>
      <c r="M15" s="219"/>
    </row>
    <row r="16" spans="1:180" s="220" customFormat="1" x14ac:dyDescent="0.2">
      <c r="A16" s="217">
        <f>ROW()-12</f>
        <v>4</v>
      </c>
      <c r="B16" s="56"/>
      <c r="C16" s="55"/>
      <c r="D16" s="55"/>
      <c r="E16" s="55"/>
      <c r="F16" s="57"/>
      <c r="G16" s="218"/>
      <c r="H16" s="58"/>
      <c r="I16" s="59"/>
      <c r="J16" s="60"/>
      <c r="K16" s="57"/>
      <c r="L16" s="221" t="str">
        <f>IF(K16&gt;0,($H16-($H16*$J16))+(($H16-($H16*$J16))*$I16),"0,00")</f>
        <v>0,00</v>
      </c>
      <c r="M16" s="219"/>
    </row>
    <row r="17" spans="1:13" s="220" customFormat="1" x14ac:dyDescent="0.2">
      <c r="A17" s="217">
        <f>ROW()-12</f>
        <v>5</v>
      </c>
      <c r="B17" s="56"/>
      <c r="C17" s="55"/>
      <c r="D17" s="55"/>
      <c r="E17" s="55"/>
      <c r="F17" s="57"/>
      <c r="G17" s="218"/>
      <c r="H17" s="58"/>
      <c r="I17" s="59"/>
      <c r="J17" s="60"/>
      <c r="K17" s="57"/>
      <c r="L17" s="221" t="str">
        <f>IF(K17&gt;0,($H17-($H17*$J17))+(($H17-($H17*$J17))*$I17),"0,00")</f>
        <v>0,00</v>
      </c>
      <c r="M17" s="219"/>
    </row>
    <row r="18" spans="1:13" s="220" customFormat="1" x14ac:dyDescent="0.2">
      <c r="A18" s="217">
        <f t="shared" si="0"/>
        <v>6</v>
      </c>
      <c r="B18" s="56"/>
      <c r="C18" s="55"/>
      <c r="D18" s="55"/>
      <c r="E18" s="55"/>
      <c r="F18" s="57"/>
      <c r="G18" s="218"/>
      <c r="H18" s="58"/>
      <c r="I18" s="59"/>
      <c r="J18" s="60"/>
      <c r="K18" s="57"/>
      <c r="L18" s="221" t="str">
        <f t="shared" si="1"/>
        <v>0,00</v>
      </c>
      <c r="M18" s="219"/>
    </row>
    <row r="19" spans="1:13" s="220" customFormat="1" x14ac:dyDescent="0.2">
      <c r="A19" s="217">
        <f t="shared" si="0"/>
        <v>7</v>
      </c>
      <c r="B19" s="56"/>
      <c r="C19" s="55"/>
      <c r="D19" s="55"/>
      <c r="E19" s="55"/>
      <c r="F19" s="57"/>
      <c r="G19" s="218"/>
      <c r="H19" s="58"/>
      <c r="I19" s="59"/>
      <c r="J19" s="60"/>
      <c r="K19" s="57"/>
      <c r="L19" s="221" t="str">
        <f t="shared" si="1"/>
        <v>0,00</v>
      </c>
      <c r="M19" s="219"/>
    </row>
    <row r="20" spans="1:13" s="220" customFormat="1" x14ac:dyDescent="0.2">
      <c r="A20" s="217">
        <f t="shared" si="0"/>
        <v>8</v>
      </c>
      <c r="B20" s="56"/>
      <c r="C20" s="55"/>
      <c r="D20" s="55"/>
      <c r="E20" s="55"/>
      <c r="F20" s="57"/>
      <c r="G20" s="218"/>
      <c r="H20" s="58"/>
      <c r="I20" s="59"/>
      <c r="J20" s="60"/>
      <c r="K20" s="57"/>
      <c r="L20" s="221" t="str">
        <f t="shared" si="1"/>
        <v>0,00</v>
      </c>
      <c r="M20" s="219"/>
    </row>
    <row r="21" spans="1:13" s="220" customFormat="1" x14ac:dyDescent="0.2">
      <c r="A21" s="217">
        <f>ROW()-12</f>
        <v>9</v>
      </c>
      <c r="B21" s="56"/>
      <c r="C21" s="55"/>
      <c r="D21" s="55"/>
      <c r="E21" s="55"/>
      <c r="F21" s="57"/>
      <c r="G21" s="218"/>
      <c r="H21" s="58"/>
      <c r="I21" s="59"/>
      <c r="J21" s="60"/>
      <c r="K21" s="57"/>
      <c r="L21" s="221" t="str">
        <f t="shared" si="1"/>
        <v>0,00</v>
      </c>
      <c r="M21" s="219"/>
    </row>
    <row r="22" spans="1:13" s="220" customFormat="1" x14ac:dyDescent="0.2">
      <c r="A22" s="217">
        <f>ROW()-12</f>
        <v>10</v>
      </c>
      <c r="B22" s="56"/>
      <c r="C22" s="55"/>
      <c r="D22" s="55"/>
      <c r="E22" s="55"/>
      <c r="F22" s="57"/>
      <c r="G22" s="218"/>
      <c r="H22" s="58"/>
      <c r="I22" s="59"/>
      <c r="J22" s="60"/>
      <c r="K22" s="57"/>
      <c r="L22" s="221" t="str">
        <f t="shared" si="1"/>
        <v>0,00</v>
      </c>
      <c r="M22" s="219"/>
    </row>
    <row r="23" spans="1:13" s="220" customFormat="1" x14ac:dyDescent="0.2">
      <c r="A23" s="217">
        <f>ROW()-12</f>
        <v>11</v>
      </c>
      <c r="B23" s="56"/>
      <c r="C23" s="55"/>
      <c r="D23" s="55"/>
      <c r="E23" s="55"/>
      <c r="F23" s="57"/>
      <c r="G23" s="218"/>
      <c r="H23" s="58"/>
      <c r="I23" s="59"/>
      <c r="J23" s="60"/>
      <c r="K23" s="57"/>
      <c r="L23" s="221" t="str">
        <f t="shared" si="1"/>
        <v>0,00</v>
      </c>
      <c r="M23" s="219"/>
    </row>
    <row r="24" spans="1:13" s="220" customFormat="1" x14ac:dyDescent="0.2">
      <c r="A24" s="217">
        <f>ROW()-12</f>
        <v>12</v>
      </c>
      <c r="B24" s="56"/>
      <c r="C24" s="55"/>
      <c r="D24" s="55"/>
      <c r="E24" s="55"/>
      <c r="F24" s="57"/>
      <c r="G24" s="218"/>
      <c r="H24" s="58"/>
      <c r="I24" s="59"/>
      <c r="J24" s="60"/>
      <c r="K24" s="57"/>
      <c r="L24" s="221" t="str">
        <f t="shared" si="1"/>
        <v>0,00</v>
      </c>
      <c r="M24" s="219"/>
    </row>
    <row r="25" spans="1:13" s="220" customFormat="1" x14ac:dyDescent="0.2">
      <c r="A25" s="217">
        <f t="shared" si="0"/>
        <v>13</v>
      </c>
      <c r="B25" s="56"/>
      <c r="C25" s="55"/>
      <c r="D25" s="55"/>
      <c r="E25" s="55"/>
      <c r="F25" s="57"/>
      <c r="G25" s="218"/>
      <c r="H25" s="58"/>
      <c r="I25" s="59"/>
      <c r="J25" s="60"/>
      <c r="K25" s="57"/>
      <c r="L25" s="221" t="str">
        <f t="shared" si="1"/>
        <v>0,00</v>
      </c>
      <c r="M25" s="219"/>
    </row>
    <row r="26" spans="1:13" s="220" customFormat="1" x14ac:dyDescent="0.2">
      <c r="A26" s="217">
        <f t="shared" si="0"/>
        <v>14</v>
      </c>
      <c r="B26" s="56"/>
      <c r="C26" s="55"/>
      <c r="D26" s="55"/>
      <c r="E26" s="55"/>
      <c r="F26" s="57"/>
      <c r="G26" s="218"/>
      <c r="H26" s="58"/>
      <c r="I26" s="59"/>
      <c r="J26" s="60"/>
      <c r="K26" s="57"/>
      <c r="L26" s="221" t="str">
        <f t="shared" si="1"/>
        <v>0,00</v>
      </c>
      <c r="M26" s="219"/>
    </row>
    <row r="27" spans="1:13" s="220" customFormat="1" x14ac:dyDescent="0.2">
      <c r="A27" s="217">
        <f t="shared" si="0"/>
        <v>15</v>
      </c>
      <c r="B27" s="56"/>
      <c r="C27" s="55"/>
      <c r="D27" s="55"/>
      <c r="E27" s="55"/>
      <c r="F27" s="57"/>
      <c r="G27" s="218"/>
      <c r="H27" s="58"/>
      <c r="I27" s="59"/>
      <c r="J27" s="60"/>
      <c r="K27" s="57"/>
      <c r="L27" s="221" t="str">
        <f t="shared" si="1"/>
        <v>0,00</v>
      </c>
      <c r="M27" s="219"/>
    </row>
    <row r="28" spans="1:13" s="220" customFormat="1" x14ac:dyDescent="0.2">
      <c r="A28" s="217">
        <f t="shared" si="0"/>
        <v>16</v>
      </c>
      <c r="B28" s="56"/>
      <c r="C28" s="55"/>
      <c r="D28" s="55"/>
      <c r="E28" s="55"/>
      <c r="F28" s="57"/>
      <c r="G28" s="218"/>
      <c r="H28" s="58"/>
      <c r="I28" s="59"/>
      <c r="J28" s="60"/>
      <c r="K28" s="57"/>
      <c r="L28" s="221" t="str">
        <f t="shared" si="1"/>
        <v>0,00</v>
      </c>
      <c r="M28" s="219"/>
    </row>
    <row r="29" spans="1:13" s="220" customFormat="1" x14ac:dyDescent="0.2">
      <c r="A29" s="217">
        <f t="shared" si="0"/>
        <v>17</v>
      </c>
      <c r="B29" s="56"/>
      <c r="C29" s="55"/>
      <c r="D29" s="55"/>
      <c r="E29" s="55"/>
      <c r="F29" s="57"/>
      <c r="G29" s="218"/>
      <c r="H29" s="58"/>
      <c r="I29" s="59"/>
      <c r="J29" s="60"/>
      <c r="K29" s="57"/>
      <c r="L29" s="221" t="str">
        <f t="shared" si="1"/>
        <v>0,00</v>
      </c>
      <c r="M29" s="219"/>
    </row>
    <row r="30" spans="1:13" s="220" customFormat="1" x14ac:dyDescent="0.2">
      <c r="A30" s="217">
        <f t="shared" si="0"/>
        <v>18</v>
      </c>
      <c r="B30" s="56"/>
      <c r="C30" s="55"/>
      <c r="D30" s="55"/>
      <c r="E30" s="55"/>
      <c r="F30" s="57"/>
      <c r="G30" s="218"/>
      <c r="H30" s="58"/>
      <c r="I30" s="59"/>
      <c r="J30" s="60"/>
      <c r="K30" s="57"/>
      <c r="L30" s="221" t="str">
        <f t="shared" si="1"/>
        <v>0,00</v>
      </c>
      <c r="M30" s="219"/>
    </row>
    <row r="31" spans="1:13" s="220" customFormat="1" x14ac:dyDescent="0.2">
      <c r="A31" s="217">
        <f t="shared" si="0"/>
        <v>19</v>
      </c>
      <c r="B31" s="56"/>
      <c r="C31" s="55"/>
      <c r="D31" s="55"/>
      <c r="E31" s="55"/>
      <c r="F31" s="57"/>
      <c r="G31" s="218"/>
      <c r="H31" s="58"/>
      <c r="I31" s="59"/>
      <c r="J31" s="60"/>
      <c r="K31" s="57"/>
      <c r="L31" s="221" t="str">
        <f t="shared" si="1"/>
        <v>0,00</v>
      </c>
      <c r="M31" s="219"/>
    </row>
    <row r="32" spans="1:13" s="220" customFormat="1" x14ac:dyDescent="0.2">
      <c r="A32" s="217">
        <f t="shared" si="0"/>
        <v>20</v>
      </c>
      <c r="B32" s="56"/>
      <c r="C32" s="55"/>
      <c r="D32" s="55"/>
      <c r="E32" s="55"/>
      <c r="F32" s="57"/>
      <c r="G32" s="218"/>
      <c r="H32" s="58"/>
      <c r="I32" s="59"/>
      <c r="J32" s="60"/>
      <c r="K32" s="57"/>
      <c r="L32" s="221" t="str">
        <f t="shared" si="1"/>
        <v>0,00</v>
      </c>
      <c r="M32" s="219"/>
    </row>
    <row r="33" spans="1:13" s="220" customFormat="1" x14ac:dyDescent="0.2">
      <c r="A33" s="217">
        <f t="shared" si="0"/>
        <v>21</v>
      </c>
      <c r="B33" s="56"/>
      <c r="C33" s="55"/>
      <c r="D33" s="55"/>
      <c r="E33" s="55"/>
      <c r="F33" s="57"/>
      <c r="G33" s="218"/>
      <c r="H33" s="58"/>
      <c r="I33" s="59"/>
      <c r="J33" s="60"/>
      <c r="K33" s="57"/>
      <c r="L33" s="221" t="str">
        <f t="shared" si="1"/>
        <v>0,00</v>
      </c>
      <c r="M33" s="219"/>
    </row>
    <row r="34" spans="1:13" s="220" customFormat="1" x14ac:dyDescent="0.2">
      <c r="A34" s="217">
        <f t="shared" si="0"/>
        <v>22</v>
      </c>
      <c r="B34" s="56"/>
      <c r="C34" s="55"/>
      <c r="D34" s="55"/>
      <c r="E34" s="55"/>
      <c r="F34" s="57"/>
      <c r="G34" s="218"/>
      <c r="H34" s="58"/>
      <c r="I34" s="59"/>
      <c r="J34" s="60"/>
      <c r="K34" s="57"/>
      <c r="L34" s="221" t="str">
        <f t="shared" si="1"/>
        <v>0,00</v>
      </c>
    </row>
    <row r="35" spans="1:13" s="101" customFormat="1" x14ac:dyDescent="0.2">
      <c r="A35" s="211"/>
      <c r="B35" s="211"/>
      <c r="C35" s="211"/>
      <c r="D35" s="211"/>
      <c r="E35" s="211"/>
      <c r="F35" s="212"/>
      <c r="G35" s="138" t="s">
        <v>108</v>
      </c>
      <c r="H35" s="138">
        <f>SUM(H13:H34)</f>
        <v>0</v>
      </c>
      <c r="I35" s="213"/>
      <c r="J35" s="138"/>
      <c r="K35" s="213"/>
      <c r="L35" s="138">
        <f>SUM(L13:L34)</f>
        <v>0</v>
      </c>
    </row>
    <row r="36" spans="1:13" s="101" customFormat="1" x14ac:dyDescent="0.2">
      <c r="A36" s="211"/>
      <c r="B36" s="211"/>
      <c r="C36" s="211"/>
      <c r="D36" s="211"/>
      <c r="E36" s="211"/>
      <c r="F36" s="212"/>
      <c r="G36" s="214"/>
      <c r="H36" s="214"/>
      <c r="I36" s="214"/>
      <c r="J36" s="214"/>
      <c r="K36" s="214"/>
      <c r="L36" s="211"/>
    </row>
    <row r="37" spans="1:13" x14ac:dyDescent="0.2">
      <c r="A37" s="215" t="s">
        <v>109</v>
      </c>
      <c r="B37" s="215"/>
      <c r="C37" s="215"/>
      <c r="D37" s="215"/>
      <c r="E37" s="215"/>
      <c r="F37" s="215"/>
      <c r="G37" s="215"/>
      <c r="H37" s="215"/>
      <c r="I37" s="215"/>
      <c r="J37" s="215"/>
      <c r="K37" s="215"/>
      <c r="L37" s="215"/>
    </row>
    <row r="38" spans="1:13" x14ac:dyDescent="0.2">
      <c r="A38" s="215" t="s">
        <v>110</v>
      </c>
      <c r="B38" s="215"/>
      <c r="C38" s="215"/>
      <c r="D38" s="215"/>
      <c r="E38" s="215"/>
      <c r="F38" s="215"/>
      <c r="G38" s="215"/>
      <c r="H38" s="215"/>
      <c r="I38" s="215"/>
      <c r="J38" s="215"/>
      <c r="K38" s="215"/>
      <c r="L38" s="215"/>
    </row>
    <row r="43" spans="1:13" x14ac:dyDescent="0.2">
      <c r="G43" s="216"/>
    </row>
    <row r="44" spans="1:13" x14ac:dyDescent="0.2">
      <c r="G44" s="216"/>
    </row>
  </sheetData>
  <sheetProtection algorithmName="SHA-512" hashValue="FECFuqk0Q6j2A+dhqVk7WglmupZh74KqgmWZ65BNEglhAo4XbWOtFItoBceyI1cCTSAGF2JBwnfX3KR6e/YYzQ==" saltValue="JXlf6CAOtaimyRBiwC28vg==" spinCount="100000" sheet="1" formatCells="0" formatColumns="0" formatRows="0" insertRows="0" deleteRows="0"/>
  <mergeCells count="18">
    <mergeCell ref="G10:G11"/>
    <mergeCell ref="K10:K11"/>
    <mergeCell ref="A37:L37"/>
    <mergeCell ref="A38:L38"/>
    <mergeCell ref="A10:A11"/>
    <mergeCell ref="B10:B11"/>
    <mergeCell ref="C10:C11"/>
    <mergeCell ref="D10:D11"/>
    <mergeCell ref="E10:E11"/>
    <mergeCell ref="F10:F11"/>
    <mergeCell ref="A8:D8"/>
    <mergeCell ref="E8:I8"/>
    <mergeCell ref="K5:L5"/>
    <mergeCell ref="A3:L3"/>
    <mergeCell ref="A6:D6"/>
    <mergeCell ref="E6:I6"/>
    <mergeCell ref="A7:D7"/>
    <mergeCell ref="E7:I7"/>
  </mergeCells>
  <conditionalFormatting sqref="E13:E34">
    <cfRule type="expression" dxfId="31" priority="3">
      <formula>($C13="pauschalierte Investitionen")</formula>
    </cfRule>
  </conditionalFormatting>
  <conditionalFormatting sqref="E12">
    <cfRule type="expression" dxfId="30" priority="1">
      <formula>($C12="pauschalierte Investitionen")</formula>
    </cfRule>
  </conditionalFormatting>
  <pageMargins left="0.70866141732283472" right="0.70866141732283472" top="0.78740157480314965" bottom="0.78740157480314965" header="0.31496062992125984" footer="0.31496062992125984"/>
  <pageSetup paperSize="9" scale="48" fitToHeight="0" orientation="landscape" r:id="rId1"/>
  <headerFooter>
    <oddFooter>&amp;LCLLD ESF+&amp;Czahlenmäßiger Nachweis&amp;RAU-2-005-20230627
Stand 27.06.2023</oddFooter>
  </headerFooter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'Auswahllisten und NR'!$E$2:$E$3</xm:f>
          </x14:formula1>
          <xm:sqref>C13:C34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/>
  <dimension ref="A1:K25"/>
  <sheetViews>
    <sheetView workbookViewId="0">
      <selection activeCell="C14" sqref="C14"/>
    </sheetView>
  </sheetViews>
  <sheetFormatPr baseColWidth="10" defaultRowHeight="15" x14ac:dyDescent="0.25"/>
  <cols>
    <col min="1" max="1" width="7.85546875" customWidth="1"/>
    <col min="2" max="2" width="91.42578125" customWidth="1"/>
    <col min="3" max="3" width="14.140625" bestFit="1" customWidth="1"/>
    <col min="4" max="4" width="13" bestFit="1" customWidth="1"/>
    <col min="5" max="5" width="57.7109375" customWidth="1"/>
    <col min="6" max="6" width="31.85546875" customWidth="1"/>
    <col min="7" max="7" width="30.140625" bestFit="1" customWidth="1"/>
    <col min="8" max="8" width="49.5703125" bestFit="1" customWidth="1"/>
    <col min="11" max="11" width="14.42578125" bestFit="1" customWidth="1"/>
  </cols>
  <sheetData>
    <row r="1" spans="1:11" x14ac:dyDescent="0.25">
      <c r="A1" t="s">
        <v>88</v>
      </c>
      <c r="B1" t="s">
        <v>96</v>
      </c>
      <c r="C1" t="s">
        <v>17</v>
      </c>
      <c r="E1" t="s">
        <v>52</v>
      </c>
      <c r="F1" t="s">
        <v>27</v>
      </c>
      <c r="G1" t="s">
        <v>54</v>
      </c>
    </row>
    <row r="2" spans="1:11" x14ac:dyDescent="0.25">
      <c r="A2" t="s">
        <v>89</v>
      </c>
      <c r="B2" t="s">
        <v>95</v>
      </c>
      <c r="C2" t="s">
        <v>1</v>
      </c>
      <c r="E2" t="s">
        <v>82</v>
      </c>
      <c r="G2" s="8"/>
      <c r="H2" s="4"/>
      <c r="K2" s="5"/>
    </row>
    <row r="3" spans="1:11" x14ac:dyDescent="0.25">
      <c r="A3" t="s">
        <v>90</v>
      </c>
      <c r="B3" t="s">
        <v>94</v>
      </c>
      <c r="C3" t="s">
        <v>2</v>
      </c>
      <c r="E3" t="s">
        <v>94</v>
      </c>
      <c r="F3" t="s">
        <v>25</v>
      </c>
      <c r="G3" s="42">
        <v>0.95</v>
      </c>
      <c r="H3" s="41"/>
      <c r="K3" s="5"/>
    </row>
    <row r="4" spans="1:11" ht="30" x14ac:dyDescent="0.25">
      <c r="A4" t="s">
        <v>91</v>
      </c>
      <c r="B4" s="54" t="s">
        <v>93</v>
      </c>
      <c r="F4" t="s">
        <v>26</v>
      </c>
      <c r="G4" s="42">
        <v>0.2</v>
      </c>
      <c r="H4" s="41" t="s">
        <v>95</v>
      </c>
    </row>
    <row r="5" spans="1:11" x14ac:dyDescent="0.25">
      <c r="A5" t="s">
        <v>92</v>
      </c>
      <c r="B5" t="s">
        <v>97</v>
      </c>
      <c r="F5" t="s">
        <v>28</v>
      </c>
      <c r="G5" s="42"/>
      <c r="H5" s="48"/>
    </row>
    <row r="6" spans="1:11" ht="15.75" x14ac:dyDescent="0.25">
      <c r="A6" s="53"/>
      <c r="G6" s="39"/>
      <c r="H6" s="4"/>
    </row>
    <row r="7" spans="1:11" ht="15.75" x14ac:dyDescent="0.25">
      <c r="A7" s="53"/>
      <c r="G7" s="39"/>
    </row>
    <row r="8" spans="1:11" ht="15.75" x14ac:dyDescent="0.25">
      <c r="A8" s="52"/>
      <c r="G8" s="39"/>
    </row>
    <row r="9" spans="1:11" x14ac:dyDescent="0.25">
      <c r="G9" s="39"/>
    </row>
    <row r="10" spans="1:11" x14ac:dyDescent="0.25">
      <c r="A10" t="s">
        <v>113</v>
      </c>
      <c r="G10" s="39"/>
    </row>
    <row r="11" spans="1:11" x14ac:dyDescent="0.25">
      <c r="G11" s="39"/>
    </row>
    <row r="12" spans="1:11" x14ac:dyDescent="0.25">
      <c r="G12" s="39"/>
    </row>
    <row r="13" spans="1:11" x14ac:dyDescent="0.25">
      <c r="G13" s="39"/>
    </row>
    <row r="14" spans="1:11" x14ac:dyDescent="0.25">
      <c r="G14" s="39"/>
    </row>
    <row r="15" spans="1:11" x14ac:dyDescent="0.25">
      <c r="G15" s="39"/>
    </row>
    <row r="16" spans="1:11" x14ac:dyDescent="0.25">
      <c r="G16" s="39"/>
    </row>
    <row r="17" spans="1:7" x14ac:dyDescent="0.25">
      <c r="G17" s="39"/>
    </row>
    <row r="18" spans="1:7" x14ac:dyDescent="0.25">
      <c r="A18" s="51"/>
      <c r="B18" s="49"/>
      <c r="C18" s="49"/>
      <c r="D18" s="50"/>
      <c r="G18" s="39"/>
    </row>
    <row r="19" spans="1:7" x14ac:dyDescent="0.25">
      <c r="A19" s="51"/>
      <c r="B19" s="49"/>
      <c r="C19" s="49"/>
      <c r="D19" s="50"/>
      <c r="G19" s="39"/>
    </row>
    <row r="20" spans="1:7" x14ac:dyDescent="0.25">
      <c r="A20" s="51"/>
      <c r="B20" s="49"/>
      <c r="C20" s="49"/>
      <c r="D20" s="50"/>
      <c r="G20" s="39"/>
    </row>
    <row r="21" spans="1:7" x14ac:dyDescent="0.25">
      <c r="A21" s="51"/>
      <c r="B21" s="49"/>
      <c r="C21" s="49"/>
      <c r="D21" s="49"/>
      <c r="E21" s="26"/>
      <c r="G21" s="39"/>
    </row>
    <row r="22" spans="1:7" x14ac:dyDescent="0.25">
      <c r="A22" s="3"/>
      <c r="B22" s="3"/>
      <c r="C22" s="3"/>
      <c r="D22" s="3"/>
      <c r="F22" s="3"/>
      <c r="G22" s="40"/>
    </row>
    <row r="23" spans="1:7" x14ac:dyDescent="0.25">
      <c r="G23" s="39"/>
    </row>
    <row r="24" spans="1:7" x14ac:dyDescent="0.25">
      <c r="G24" s="39"/>
    </row>
    <row r="25" spans="1:7" x14ac:dyDescent="0.25">
      <c r="G25" s="39"/>
    </row>
  </sheetData>
  <sortState ref="E3:E19">
    <sortCondition ref="E2"/>
  </sortState>
  <customSheetViews>
    <customSheetView guid="{D159D382-C98C-474D-A5B9-FA4843B1F23C}">
      <selection activeCell="K2" sqref="K2"/>
    </customSheetView>
  </customSheetView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6</vt:i4>
      </vt:variant>
      <vt:variant>
        <vt:lpstr>Benannte Bereiche</vt:lpstr>
      </vt:variant>
      <vt:variant>
        <vt:i4>4</vt:i4>
      </vt:variant>
    </vt:vector>
  </HeadingPairs>
  <TitlesOfParts>
    <vt:vector size="10" baseType="lpstr">
      <vt:lpstr>Gesamtübersicht</vt:lpstr>
      <vt:lpstr>Personalausgaben</vt:lpstr>
      <vt:lpstr>Einnahmen</vt:lpstr>
      <vt:lpstr>Grundlagen VKO</vt:lpstr>
      <vt:lpstr>Ausgaben</vt:lpstr>
      <vt:lpstr>Auswahllisten und NR</vt:lpstr>
      <vt:lpstr>Ausgaben!Druckbereich</vt:lpstr>
      <vt:lpstr>Einnahmen!Druckbereich</vt:lpstr>
      <vt:lpstr>Gesamtübersicht!Druckbereich</vt:lpstr>
      <vt:lpstr>Personalausgaben!Druckbereich</vt:lpstr>
    </vt:vector>
  </TitlesOfParts>
  <Company>Investitionsbank Sachsen-Anhalt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8508 Beatrice Christiansen</dc:creator>
  <cp:lastModifiedBy>Przewdzieng, Sandra</cp:lastModifiedBy>
  <cp:lastPrinted>2023-12-13T13:37:21Z</cp:lastPrinted>
  <dcterms:created xsi:type="dcterms:W3CDTF">2019-01-16T12:42:22Z</dcterms:created>
  <dcterms:modified xsi:type="dcterms:W3CDTF">2024-11-05T08:40:05Z</dcterms:modified>
</cp:coreProperties>
</file>