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018\Programme\CLLD ESF+\Vorlagen\"/>
    </mc:Choice>
  </mc:AlternateContent>
  <workbookProtection workbookAlgorithmName="SHA-512" workbookHashValue="Yz9tNjs2dzM1FkeVH5APJzhi3RXohfEYg7TUpk8a6+mx3RK758fQks+PIlMcEa78IWq/5UPaM6AfvRetj0j4eg==" workbookSaltValue="kLXp8XxRSWgKtsjurt4l7A==" workbookSpinCount="100000" lockStructure="1"/>
  <bookViews>
    <workbookView xWindow="0" yWindow="0" windowWidth="24000" windowHeight="9600"/>
  </bookViews>
  <sheets>
    <sheet name="Gesamtübersicht" sheetId="21" r:id="rId1"/>
    <sheet name="Personalausgaben" sheetId="18" r:id="rId2"/>
    <sheet name="Grundlagen VKO" sheetId="19" state="hidden" r:id="rId3"/>
    <sheet name="Auswahllisten und NR" sheetId="22" state="hidden" r:id="rId4"/>
  </sheets>
  <definedNames>
    <definedName name="_xlnm._FilterDatabase" localSheetId="1" hidden="1">Personalausgaben!$A$7:$N$7</definedName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207288</definedName>
    <definedName name="_IDVTrackerID155_" hidden="1">338750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12</definedName>
    <definedName name="_xlnm.Print_Area" localSheetId="0">Gesamtübersicht!$A$1:$E$17</definedName>
    <definedName name="_xlnm.Print_Area" localSheetId="1">Personalausgaben!$A$1:$N$29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K9" i="18" l="1"/>
  <c r="E2" i="18" l="1"/>
  <c r="E5" i="18"/>
  <c r="E4" i="18"/>
  <c r="K33" i="18"/>
  <c r="L33" i="18" s="1"/>
  <c r="M33" i="18" s="1"/>
  <c r="K26" i="18" l="1"/>
  <c r="K10" i="18"/>
  <c r="K23" i="18"/>
  <c r="K25" i="18"/>
  <c r="L25" i="18" l="1"/>
  <c r="M25" i="18" s="1"/>
  <c r="L23" i="18"/>
  <c r="M23" i="18" s="1"/>
  <c r="L10" i="18"/>
  <c r="M10" i="18" s="1"/>
  <c r="L26" i="18"/>
  <c r="M26" i="18" s="1"/>
  <c r="L9" i="18"/>
  <c r="K11" i="18"/>
  <c r="L11" i="18" s="1"/>
  <c r="K12" i="18"/>
  <c r="L12" i="18" s="1"/>
  <c r="K13" i="18"/>
  <c r="L13" i="18" s="1"/>
  <c r="K14" i="18"/>
  <c r="L14" i="18" s="1"/>
  <c r="K15" i="18"/>
  <c r="L15" i="18" s="1"/>
  <c r="K16" i="18"/>
  <c r="L16" i="18" s="1"/>
  <c r="K17" i="18"/>
  <c r="L17" i="18" s="1"/>
  <c r="K18" i="18"/>
  <c r="L18" i="18" s="1"/>
  <c r="K19" i="18"/>
  <c r="L19" i="18" s="1"/>
  <c r="K20" i="18"/>
  <c r="L20" i="18" s="1"/>
  <c r="K21" i="18"/>
  <c r="L21" i="18" s="1"/>
  <c r="K22" i="18"/>
  <c r="L22" i="18" s="1"/>
  <c r="K24" i="18"/>
  <c r="L24" i="18" s="1"/>
  <c r="K27" i="18"/>
  <c r="L27" i="18" s="1"/>
  <c r="K28" i="18"/>
  <c r="L28" i="18" s="1"/>
  <c r="M28" i="18" l="1"/>
  <c r="M27" i="18"/>
  <c r="M24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9" i="18"/>
  <c r="M29" i="18" l="1"/>
  <c r="B13" i="21" s="1"/>
  <c r="B14" i="21" s="1"/>
  <c r="L29" i="18"/>
  <c r="B15" i="21" l="1"/>
</calcChain>
</file>

<file path=xl/sharedStrings.xml><?xml version="1.0" encoding="utf-8"?>
<sst xmlns="http://schemas.openxmlformats.org/spreadsheetml/2006/main" count="144" uniqueCount="90">
  <si>
    <t>lfd. Nr.</t>
  </si>
  <si>
    <t>Vorhaben</t>
  </si>
  <si>
    <t>Vorname des 
Mitarbeiters</t>
  </si>
  <si>
    <t>Name des 
Mitarbeiters</t>
  </si>
  <si>
    <t>SUMME</t>
  </si>
  <si>
    <t>Bitte die grau hinterlegten Felder befüllen!</t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</si>
  <si>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</si>
  <si>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</si>
  <si>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</si>
  <si>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</si>
  <si>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</si>
  <si>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</si>
  <si>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</si>
  <si>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</si>
  <si>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</si>
  <si>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</si>
  <si>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</si>
  <si>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</si>
  <si>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</si>
  <si>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</si>
  <si>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</si>
  <si>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</si>
  <si>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</si>
  <si>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</si>
  <si>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</si>
  <si>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</si>
  <si>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</si>
  <si>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</si>
  <si>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</si>
  <si>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</si>
  <si>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</si>
  <si>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</si>
  <si>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</si>
  <si>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</si>
  <si>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</si>
  <si>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</si>
  <si>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</si>
  <si>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</si>
  <si>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</si>
  <si>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</si>
  <si>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r>
      <t xml:space="preserve">abgerechnete Ausgaben nach Pauschalwerte ohne Bezug auf Std. gem. AV
</t>
    </r>
    <r>
      <rPr>
        <b/>
        <sz val="11"/>
        <color rgb="FFFF0000"/>
        <rFont val="Arial"/>
        <family val="2"/>
      </rPr>
      <t>später ausblenden….!!!!</t>
    </r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</si>
  <si>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</si>
  <si>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</si>
  <si>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Bemerkungen</t>
  </si>
  <si>
    <t>Welche Pauschalwerte möchten Sie kalkulieren</t>
  </si>
  <si>
    <t>kalkulierte Ausgaben</t>
  </si>
  <si>
    <t xml:space="preserve">Personalausgaben-Pauschale - Anlage zum Antrag vom </t>
  </si>
  <si>
    <t xml:space="preserve">geplante Art der Abrechnung
</t>
  </si>
  <si>
    <r>
      <t xml:space="preserve">kalkulierte Gesamtstunden oder Anzahl Monate 
</t>
    </r>
    <r>
      <rPr>
        <sz val="9"/>
        <rFont val="Arial"/>
        <family val="2"/>
      </rPr>
      <t>(entsprechend Spalte D und G ausfüllen)</t>
    </r>
  </si>
  <si>
    <t>Kalkulationszeitraum 
MM/JJJJ - MM/JJJJ</t>
  </si>
  <si>
    <t>Pauschalwerte ohne Urlaubsabgeltung</t>
  </si>
  <si>
    <t xml:space="preserve">GESAMTÜBERSICHT </t>
  </si>
  <si>
    <t>Sachausgaben</t>
  </si>
  <si>
    <t>Angaben zum Antrag</t>
  </si>
  <si>
    <t>6.1.1</t>
  </si>
  <si>
    <t>Personalkostenpauschale nach Zuwendungsrechtsergänzungserlass</t>
  </si>
  <si>
    <t>Auswahlfelder</t>
  </si>
  <si>
    <t xml:space="preserve">Art der Kosten </t>
  </si>
  <si>
    <t>Art der Einnahmen</t>
  </si>
  <si>
    <t xml:space="preserve">Bemessungsgrundlage </t>
  </si>
  <si>
    <t>6.1.2</t>
  </si>
  <si>
    <t>Restkostenpauschale i.H.v. 20 % der direkt förderfähigen Personalkosten</t>
  </si>
  <si>
    <t>Ja</t>
  </si>
  <si>
    <t>6.1.3</t>
  </si>
  <si>
    <t>Fahrtkosten</t>
  </si>
  <si>
    <t>Nein</t>
  </si>
  <si>
    <t>weitere Darlehen</t>
  </si>
  <si>
    <t>6.1.4</t>
  </si>
  <si>
    <t>Sachausgaben als Realkosten</t>
  </si>
  <si>
    <t>weitere Fördermittel</t>
  </si>
  <si>
    <t>6.1.5</t>
  </si>
  <si>
    <t>Sachausgaben als Haushaltsplanentwurf</t>
  </si>
  <si>
    <t>sonstige Fremdmittel</t>
  </si>
  <si>
    <t>Hinweis: Bitte reichen Sie spätestens mit dem 1. Auszahlungsantrag den Publizitätsnachweis gem. Zuwendungsbescheid/ Zuweisungsschreiben ein.</t>
  </si>
  <si>
    <t>Restkostenpauschale als 20% der Personalausgaben</t>
  </si>
  <si>
    <t>Gesamtsumme der Ausgaben</t>
  </si>
  <si>
    <r>
      <t xml:space="preserve">geplante Ausgaben 
</t>
    </r>
    <r>
      <rPr>
        <sz val="9"/>
        <color theme="1"/>
        <rFont val="Arial"/>
        <family val="2"/>
      </rPr>
      <t>(in Euro)</t>
    </r>
  </si>
  <si>
    <t>Zuwendungsempfänger</t>
  </si>
  <si>
    <t>Programm CLLD ESF+</t>
  </si>
  <si>
    <t>Anlage zum Antrag vom</t>
  </si>
  <si>
    <t>Personalausgabenpauschale nach Zuwendungsrechtsergänzungserlass*</t>
  </si>
  <si>
    <r>
      <rPr>
        <b/>
        <sz val="9"/>
        <color theme="1"/>
        <rFont val="Arial"/>
        <family val="2"/>
      </rPr>
      <t>*</t>
    </r>
    <r>
      <rPr>
        <sz val="9"/>
        <color theme="1"/>
        <rFont val="Arial"/>
        <family val="2"/>
      </rPr>
      <t xml:space="preserve"> siehe Merkblatt zur Anwendung der Pauschalierung förderfähiger Personalausgaben in der Förderperiode 2021-2027</t>
    </r>
  </si>
  <si>
    <t>Hinweis: Die Angaben in den nicht farblich unterlegten Feldern werden aufgrund Ihrer Eingaben unter Personalausgaben automatisch berechnet.</t>
  </si>
  <si>
    <t>Mustermann</t>
  </si>
  <si>
    <t>Max</t>
  </si>
  <si>
    <t>Beispiel</t>
  </si>
  <si>
    <t>01/2025 - 12/2025</t>
  </si>
  <si>
    <t>Anteil im Projekt in %*</t>
  </si>
  <si>
    <r>
      <rPr>
        <b/>
        <i/>
        <sz val="9"/>
        <color theme="1"/>
        <rFont val="Arial"/>
        <family val="2"/>
      </rPr>
      <t>*</t>
    </r>
    <r>
      <rPr>
        <i/>
        <sz val="9"/>
        <color theme="1"/>
        <rFont val="Arial"/>
        <family val="2"/>
      </rPr>
      <t>Anteil der Tätigkeit im Projekt/Vorhaben bezogen auf die vereinbarte Arbeitszeit gemäß Arbeitsvertrag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</si>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</sst>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mm\ \/\ yyyy"/>
    <numFmt numFmtId="165" formatCode="_(* #,##0.00_);_(* \(#,##0.00\);_(* &quot;-&quot;??_);_(@_)"/>
    <numFmt numFmtId="166" formatCode="#,##0.00\ &quot;€&quot;"/>
    <numFmt numFmtId="167" formatCode="_-* #,##0.00\ _€_-;\-* #,##0.00\ _€_-;_-* &quot;-&quot;??\ _€_-;_-@_-"/>
    <numFmt numFmtId="168" formatCode="_-* #,##0.00\ [$€-407]_-;\-* #,##0.00\ [$€-407]_-;_-* &quot;-&quot;??\ [$€-407]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12"/>
      <color rgb="FF212529"/>
      <name val="Segoe UI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42">
    <xf numFmtId="0" fontId="0" fillId="0" borderId="0" xfId="0"/>
    <xf numFmtId="43" fontId="0" fillId="0" borderId="0" xfId="6" applyFont="1"/>
    <xf numFmtId="0" fontId="7" fillId="0" borderId="0" xfId="0" applyFont="1"/>
    <xf numFmtId="43" fontId="8" fillId="0" borderId="0" xfId="6" applyFont="1" applyFill="1" applyAlignment="1">
      <alignment vertical="top"/>
    </xf>
    <xf numFmtId="43" fontId="8" fillId="0" borderId="0" xfId="6" applyFont="1" applyAlignment="1">
      <alignment horizontal="center" vertical="top"/>
    </xf>
    <xf numFmtId="2" fontId="8" fillId="0" borderId="0" xfId="0" applyNumberFormat="1" applyFont="1" applyAlignment="1">
      <alignment horizontal="center"/>
    </xf>
    <xf numFmtId="165" fontId="7" fillId="0" borderId="0" xfId="0" quotePrefix="1" applyNumberFormat="1" applyFont="1" applyAlignment="1">
      <alignment horizontal="center"/>
    </xf>
    <xf numFmtId="166" fontId="7" fillId="0" borderId="0" xfId="6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43" fontId="7" fillId="0" borderId="0" xfId="6" applyFont="1" applyFill="1" applyAlignment="1">
      <alignment vertical="top"/>
    </xf>
    <xf numFmtId="43" fontId="10" fillId="0" borderId="0" xfId="6" applyFont="1" applyFill="1" applyAlignment="1">
      <alignment vertical="top"/>
    </xf>
    <xf numFmtId="0" fontId="3" fillId="0" borderId="0" xfId="0" applyFont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3" fillId="3" borderId="0" xfId="0" applyFont="1" applyFill="1" applyBorder="1" applyAlignment="1" applyProtection="1">
      <protection hidden="1"/>
    </xf>
    <xf numFmtId="0" fontId="6" fillId="3" borderId="0" xfId="0" applyNumberFormat="1" applyFont="1" applyFill="1" applyBorder="1" applyAlignment="1" applyProtection="1">
      <alignment horizontal="left"/>
      <protection hidden="1"/>
    </xf>
    <xf numFmtId="0" fontId="3" fillId="3" borderId="0" xfId="0" applyFont="1" applyFill="1" applyBorder="1" applyAlignment="1" applyProtection="1">
      <alignment horizontal="left"/>
      <protection hidden="1"/>
    </xf>
    <xf numFmtId="0" fontId="9" fillId="4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NumberFormat="1" applyFont="1" applyFill="1" applyBorder="1" applyAlignment="1" applyProtection="1">
      <alignment horizontal="left"/>
      <protection hidden="1"/>
    </xf>
    <xf numFmtId="0" fontId="13" fillId="3" borderId="0" xfId="0" applyFont="1" applyFill="1" applyBorder="1" applyAlignment="1" applyProtection="1">
      <alignment horizontal="left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1" fontId="7" fillId="4" borderId="5" xfId="0" applyNumberFormat="1" applyFont="1" applyFill="1" applyBorder="1" applyProtection="1">
      <protection hidden="1"/>
    </xf>
    <xf numFmtId="0" fontId="7" fillId="4" borderId="1" xfId="0" applyFont="1" applyFill="1" applyBorder="1" applyProtection="1">
      <protection hidden="1"/>
    </xf>
    <xf numFmtId="164" fontId="7" fillId="4" borderId="1" xfId="0" applyNumberFormat="1" applyFont="1" applyFill="1" applyBorder="1" applyAlignment="1" applyProtection="1">
      <alignment horizontal="center"/>
      <protection hidden="1"/>
    </xf>
    <xf numFmtId="9" fontId="7" fillId="4" borderId="1" xfId="7" applyFont="1" applyFill="1" applyBorder="1" applyAlignment="1" applyProtection="1">
      <alignment vertical="center" wrapText="1"/>
      <protection hidden="1"/>
    </xf>
    <xf numFmtId="2" fontId="7" fillId="4" borderId="1" xfId="0" applyNumberFormat="1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7" fillId="4" borderId="1" xfId="0" applyFont="1" applyFill="1" applyBorder="1" applyAlignment="1" applyProtection="1">
      <alignment wrapText="1"/>
      <protection hidden="1"/>
    </xf>
    <xf numFmtId="4" fontId="7" fillId="0" borderId="1" xfId="6" applyNumberFormat="1" applyFont="1" applyBorder="1" applyAlignment="1" applyProtection="1">
      <alignment horizontal="right"/>
      <protection hidden="1"/>
    </xf>
    <xf numFmtId="0" fontId="7" fillId="0" borderId="3" xfId="0" applyFont="1" applyBorder="1" applyProtection="1">
      <protection hidden="1"/>
    </xf>
    <xf numFmtId="0" fontId="0" fillId="0" borderId="0" xfId="0" applyProtection="1">
      <protection hidden="1"/>
    </xf>
    <xf numFmtId="4" fontId="6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locked="0" hidden="1"/>
    </xf>
    <xf numFmtId="0" fontId="7" fillId="0" borderId="0" xfId="0" applyFont="1" applyProtection="1">
      <protection locked="0"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17" fillId="0" borderId="0" xfId="0" applyFont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6" fillId="3" borderId="0" xfId="0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wrapText="1"/>
      <protection hidden="1"/>
    </xf>
    <xf numFmtId="0" fontId="19" fillId="0" borderId="0" xfId="0" applyFont="1" applyAlignment="1" applyProtection="1">
      <alignment wrapText="1"/>
      <protection hidden="1"/>
    </xf>
    <xf numFmtId="0" fontId="18" fillId="3" borderId="0" xfId="0" applyFont="1" applyFill="1" applyBorder="1" applyAlignment="1" applyProtection="1">
      <alignment vertic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horizontal="right"/>
      <protection hidden="1"/>
    </xf>
    <xf numFmtId="0" fontId="7" fillId="3" borderId="0" xfId="0" applyFont="1" applyFill="1" applyBorder="1" applyProtection="1">
      <protection hidden="1"/>
    </xf>
    <xf numFmtId="14" fontId="6" fillId="3" borderId="0" xfId="0" applyNumberFormat="1" applyFont="1" applyFill="1" applyBorder="1" applyAlignment="1" applyProtection="1">
      <alignment horizontal="right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6" fillId="3" borderId="0" xfId="0" applyNumberFormat="1" applyFont="1" applyFill="1" applyBorder="1" applyAlignment="1" applyProtection="1">
      <alignment horizontal="center" vertical="top"/>
      <protection hidden="1"/>
    </xf>
    <xf numFmtId="0" fontId="8" fillId="3" borderId="1" xfId="0" applyFont="1" applyFill="1" applyBorder="1" applyAlignment="1" applyProtection="1">
      <alignment vertical="center" wrapText="1"/>
      <protection hidden="1"/>
    </xf>
    <xf numFmtId="0" fontId="0" fillId="3" borderId="0" xfId="0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4" fontId="7" fillId="3" borderId="0" xfId="0" applyNumberFormat="1" applyFont="1" applyFill="1" applyBorder="1" applyProtection="1">
      <protection hidden="1"/>
    </xf>
    <xf numFmtId="0" fontId="8" fillId="0" borderId="7" xfId="0" applyFont="1" applyFill="1" applyBorder="1" applyAlignment="1" applyProtection="1">
      <alignment horizontal="left" vertical="center" wrapText="1"/>
      <protection hidden="1"/>
    </xf>
    <xf numFmtId="4" fontId="8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4" fontId="8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21" fillId="3" borderId="0" xfId="0" applyFont="1" applyFill="1" applyBorder="1" applyAlignment="1" applyProtection="1">
      <alignment horizontal="left" vertical="top" wrapText="1"/>
      <protection hidden="1"/>
    </xf>
    <xf numFmtId="0" fontId="7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right"/>
      <protection hidden="1"/>
    </xf>
    <xf numFmtId="0" fontId="22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9" fontId="0" fillId="0" borderId="0" xfId="0" applyNumberFormat="1" applyAlignment="1">
      <alignment horizontal="center"/>
    </xf>
    <xf numFmtId="167" fontId="3" fillId="0" borderId="0" xfId="0" applyNumberFormat="1" applyFont="1" applyProtection="1"/>
    <xf numFmtId="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3" fillId="0" borderId="0" xfId="0" applyFont="1"/>
    <xf numFmtId="0" fontId="0" fillId="0" borderId="0" xfId="6" applyNumberFormat="1" applyFont="1"/>
    <xf numFmtId="49" fontId="24" fillId="0" borderId="0" xfId="0" applyNumberFormat="1" applyFont="1"/>
    <xf numFmtId="0" fontId="0" fillId="0" borderId="0" xfId="0" applyAlignment="1">
      <alignment horizontal="center"/>
    </xf>
    <xf numFmtId="0" fontId="24" fillId="0" borderId="0" xfId="0" applyNumberFormat="1" applyFont="1"/>
    <xf numFmtId="0" fontId="0" fillId="0" borderId="0" xfId="0" applyAlignment="1">
      <alignment horizontal="left" indent="9"/>
    </xf>
    <xf numFmtId="168" fontId="0" fillId="0" borderId="0" xfId="0" applyNumberFormat="1"/>
    <xf numFmtId="44" fontId="0" fillId="0" borderId="0" xfId="8" applyFont="1"/>
    <xf numFmtId="0" fontId="16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6" fillId="2" borderId="0" xfId="0" applyFont="1" applyFill="1" applyBorder="1" applyAlignment="1" applyProtection="1">
      <alignment vertical="top" wrapText="1"/>
      <protection hidden="1"/>
    </xf>
    <xf numFmtId="0" fontId="25" fillId="2" borderId="0" xfId="0" applyFont="1" applyFill="1" applyBorder="1" applyAlignment="1" applyProtection="1">
      <alignment horizontal="right" vertical="top" wrapText="1"/>
      <protection hidden="1"/>
    </xf>
    <xf numFmtId="0" fontId="25" fillId="2" borderId="0" xfId="0" applyFont="1" applyFill="1" applyBorder="1" applyAlignment="1" applyProtection="1">
      <alignment horizontal="right" vertical="center" wrapText="1"/>
      <protection hidden="1"/>
    </xf>
    <xf numFmtId="14" fontId="25" fillId="4" borderId="1" xfId="0" applyNumberFormat="1" applyFont="1" applyFill="1" applyBorder="1" applyAlignment="1" applyProtection="1">
      <alignment horizontal="center"/>
      <protection locked="0"/>
    </xf>
    <xf numFmtId="1" fontId="7" fillId="4" borderId="5" xfId="0" applyNumberFormat="1" applyFont="1" applyFill="1" applyBorder="1" applyAlignment="1" applyProtection="1">
      <alignment horizontal="center" vertical="center"/>
      <protection locked="0" hidden="1"/>
    </xf>
    <xf numFmtId="0" fontId="7" fillId="4" borderId="1" xfId="0" applyFont="1" applyFill="1" applyBorder="1" applyAlignment="1" applyProtection="1">
      <alignment vertical="center"/>
      <protection locked="0" hidden="1"/>
    </xf>
    <xf numFmtId="164" fontId="7" fillId="4" borderId="1" xfId="0" applyNumberFormat="1" applyFont="1" applyFill="1" applyBorder="1" applyAlignment="1" applyProtection="1">
      <alignment horizontal="center" vertical="center"/>
      <protection locked="0" hidden="1"/>
    </xf>
    <xf numFmtId="2" fontId="7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 vertical="center"/>
      <protection locked="0" hidden="1"/>
    </xf>
    <xf numFmtId="0" fontId="7" fillId="4" borderId="2" xfId="0" applyFont="1" applyFill="1" applyBorder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4" fontId="7" fillId="3" borderId="1" xfId="6" applyNumberFormat="1" applyFont="1" applyFill="1" applyBorder="1" applyAlignment="1" applyProtection="1">
      <alignment horizontal="right" vertical="center"/>
      <protection hidden="1"/>
    </xf>
    <xf numFmtId="4" fontId="10" fillId="3" borderId="1" xfId="6" applyNumberFormat="1" applyFont="1" applyFill="1" applyBorder="1" applyAlignment="1" applyProtection="1">
      <alignment horizontal="right" vertical="center"/>
      <protection hidden="1"/>
    </xf>
    <xf numFmtId="0" fontId="26" fillId="3" borderId="0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 hidden="1"/>
    </xf>
    <xf numFmtId="1" fontId="7" fillId="3" borderId="5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/>
      <protection hidden="1"/>
    </xf>
    <xf numFmtId="9" fontId="7" fillId="3" borderId="1" xfId="7" applyFont="1" applyFill="1" applyBorder="1" applyAlignment="1" applyProtection="1">
      <alignment horizontal="center" vertical="center" wrapText="1"/>
      <protection hidden="1"/>
    </xf>
    <xf numFmtId="2" fontId="7" fillId="3" borderId="1" xfId="7" applyNumberFormat="1" applyFont="1" applyFill="1" applyBorder="1" applyAlignment="1" applyProtection="1">
      <alignment horizontal="center" vertical="center" wrapText="1"/>
      <protection hidden="1"/>
    </xf>
    <xf numFmtId="1" fontId="7" fillId="3" borderId="1" xfId="7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vertical="center"/>
      <protection hidden="1"/>
    </xf>
    <xf numFmtId="0" fontId="10" fillId="4" borderId="3" xfId="0" applyFont="1" applyFill="1" applyBorder="1" applyAlignment="1" applyProtection="1">
      <alignment horizontal="left" vertical="center"/>
      <protection locked="0" hidden="1"/>
    </xf>
    <xf numFmtId="0" fontId="10" fillId="4" borderId="6" xfId="0" applyFont="1" applyFill="1" applyBorder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vertical="center"/>
      <protection hidden="1"/>
    </xf>
    <xf numFmtId="10" fontId="7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4" fontId="7" fillId="4" borderId="1" xfId="7" applyNumberFormat="1" applyFont="1" applyFill="1" applyBorder="1" applyAlignment="1" applyProtection="1">
      <alignment horizontal="center" vertical="center" wrapText="1"/>
      <protection locked="0" hidden="1"/>
    </xf>
    <xf numFmtId="0" fontId="25" fillId="4" borderId="3" xfId="0" applyNumberFormat="1" applyFont="1" applyFill="1" applyBorder="1" applyAlignment="1" applyProtection="1">
      <alignment vertical="center" wrapText="1"/>
      <protection locked="0"/>
    </xf>
    <xf numFmtId="0" fontId="25" fillId="4" borderId="4" xfId="0" applyNumberFormat="1" applyFont="1" applyFill="1" applyBorder="1" applyAlignment="1" applyProtection="1">
      <alignment vertical="center" wrapText="1"/>
      <protection locked="0"/>
    </xf>
    <xf numFmtId="0" fontId="25" fillId="4" borderId="5" xfId="0" applyNumberFormat="1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0" fontId="25" fillId="4" borderId="4" xfId="0" applyNumberFormat="1" applyFont="1" applyFill="1" applyBorder="1" applyAlignment="1" applyProtection="1">
      <alignment horizontal="left" vertical="center" wrapText="1"/>
      <protection locked="0"/>
    </xf>
    <xf numFmtId="0" fontId="25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6" fillId="3" borderId="3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5" xfId="0" applyFont="1" applyFill="1" applyBorder="1" applyAlignment="1" applyProtection="1">
      <alignment horizontal="left"/>
      <protection hidden="1"/>
    </xf>
    <xf numFmtId="14" fontId="6" fillId="3" borderId="4" xfId="0" applyNumberFormat="1" applyFont="1" applyFill="1" applyBorder="1" applyAlignment="1" applyProtection="1">
      <alignment horizontal="center"/>
      <protection hidden="1"/>
    </xf>
    <xf numFmtId="14" fontId="6" fillId="3" borderId="5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43" fontId="8" fillId="5" borderId="0" xfId="6" applyFont="1" applyFill="1" applyAlignment="1">
      <alignment horizontal="center" vertical="top"/>
    </xf>
  </cellXfs>
  <cellStyles count="9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  <cellStyle name="Währung" xfId="8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vertical="center" textRotation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8:N28" totalsRowShown="0" headerRowDxfId="18" dataDxfId="16" headerRowBorderDxfId="17" tableBorderDxfId="15" totalsRowBorderDxfId="14" headerRowCellStyle="Komma" dataCellStyle="Komma">
  <tableColumns count="14">
    <tableColumn id="1" name="Spalte1" dataDxfId="13"/>
    <tableColumn id="2" name="Spalte2" dataDxfId="12"/>
    <tableColumn id="3" name="Spalte3" dataDxfId="11"/>
    <tableColumn id="4" name="Spalte4" dataDxfId="10"/>
    <tableColumn id="5" name="Spalte5" dataDxfId="9" dataCellStyle="Prozent"/>
    <tableColumn id="13" name="Spalte52" dataDxfId="8" dataCellStyle="Prozent"/>
    <tableColumn id="14" name="Spalte53" dataDxfId="7" dataCellStyle="Prozent"/>
    <tableColumn id="6" name="Spalte6" dataDxfId="6" dataCellStyle="Komma"/>
    <tableColumn id="7" name="Spalte7" dataDxfId="5"/>
    <tableColumn id="8" name="Spalte8" dataDxfId="4"/>
    <tableColumn id="9" name="Spalte9" dataDxfId="3" dataCellStyle="Komma">
      <calculatedColumnFormula>IFERROR(IF(ISBLANK($J9),"0,00",IF(J9="Pauschalwerte ohne Urlaubsabgeltung",IF($G9="Stunden",VLOOKUP($I9,'Grundlagen VKO'!$A$12:$B$16,2),IF($G9="Monat",VLOOKUP($I9,'Grundlagen VKO'!$A$19:$B$23,2),IF($G9="Jahr",VLOOKUP($I9,'Grundlagen VKO'!$A$26:$B$30,2)))),IF($G9="Stunden",VLOOKUP($I9,'Grundlagen VKO'!$A$35:$B$39,2),IF($G9="Monat",VLOOKUP($I9,'Grundlagen VKO'!$A$42:$B$46,2),"Auswahl nicht möglich")))),"0,00")</calculatedColumnFormula>
    </tableColumn>
    <tableColumn id="10" name="Spalte10" dataDxfId="2" dataCellStyle="Komma">
      <calculatedColumnFormula>$H9*$K9</calculatedColumnFormula>
    </tableColumn>
    <tableColumn id="11" name="Spalte11" dataDxfId="1" dataCellStyle="Komma">
      <calculatedColumnFormula>IF(AND(G9="Jahr",AND(J9="Pauschalwerte mit Urlaubsabgeltung")),"0,00",IF(G9="Stunden",($H9*$K9),((($L9/40)*$F9)*$E9)))</calculatedColumnFormula>
    </tableColumn>
    <tableColumn id="12" name="Spalte1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 tint="0.79998168889431442"/>
    <pageSetUpPr fitToPage="1"/>
  </sheetPr>
  <dimension ref="A2:M51"/>
  <sheetViews>
    <sheetView showGridLines="0" tabSelected="1" zoomScale="110" zoomScaleNormal="110" workbookViewId="0">
      <selection activeCell="B6" sqref="B6"/>
    </sheetView>
  </sheetViews>
  <sheetFormatPr baseColWidth="10" defaultRowHeight="15" x14ac:dyDescent="0.25"/>
  <cols>
    <col min="1" max="1" width="32.140625" style="36" customWidth="1"/>
    <col min="2" max="2" width="20" style="36" customWidth="1"/>
    <col min="3" max="3" width="21.7109375" style="36" customWidth="1"/>
    <col min="4" max="4" width="8.42578125" style="36" customWidth="1"/>
    <col min="5" max="5" width="25" style="36" customWidth="1"/>
    <col min="6" max="6" width="2.5703125" style="42" customWidth="1"/>
    <col min="7" max="7" width="53.28515625" style="71" customWidth="1"/>
    <col min="8" max="8" width="13.28515625" style="42" bestFit="1" customWidth="1"/>
    <col min="9" max="9" width="16" style="44" customWidth="1"/>
    <col min="10" max="10" width="36.28515625" style="44" customWidth="1"/>
    <col min="11" max="11" width="29.42578125" style="48" bestFit="1" customWidth="1"/>
    <col min="12" max="12" width="11.42578125" style="48"/>
    <col min="13" max="13" width="47.85546875" style="48" bestFit="1" customWidth="1"/>
    <col min="14" max="16384" width="11.42578125" style="36"/>
  </cols>
  <sheetData>
    <row r="2" spans="1:13" ht="36" x14ac:dyDescent="0.25">
      <c r="A2" s="129" t="s">
        <v>51</v>
      </c>
      <c r="B2" s="129"/>
      <c r="C2" s="129"/>
      <c r="D2" s="129"/>
      <c r="E2" s="129"/>
      <c r="F2" s="46"/>
      <c r="G2" s="107" t="s">
        <v>82</v>
      </c>
      <c r="H2" s="54"/>
      <c r="I2" s="55"/>
      <c r="J2" s="55"/>
    </row>
    <row r="3" spans="1:13" s="42" customFormat="1" x14ac:dyDescent="0.25">
      <c r="G3" s="21" t="s">
        <v>5</v>
      </c>
      <c r="I3" s="44"/>
      <c r="J3" s="44"/>
      <c r="K3" s="44"/>
      <c r="L3" s="44"/>
      <c r="M3" s="44"/>
    </row>
    <row r="4" spans="1:13" s="42" customFormat="1" x14ac:dyDescent="0.25">
      <c r="A4" s="94" t="s">
        <v>78</v>
      </c>
      <c r="E4" s="44"/>
      <c r="F4" s="44"/>
      <c r="G4" s="44"/>
      <c r="H4" s="44"/>
      <c r="I4" s="44"/>
    </row>
    <row r="5" spans="1:13" x14ac:dyDescent="0.25">
      <c r="A5" s="50"/>
      <c r="B5" s="17"/>
      <c r="C5" s="51"/>
      <c r="D5" s="13"/>
      <c r="E5" s="52"/>
      <c r="F5" s="52"/>
      <c r="G5" s="53"/>
      <c r="H5" s="48"/>
      <c r="I5" s="48"/>
      <c r="J5" s="36"/>
      <c r="K5" s="36"/>
      <c r="L5" s="36"/>
      <c r="M5" s="36"/>
    </row>
    <row r="6" spans="1:13" ht="15" customHeight="1" x14ac:dyDescent="0.25">
      <c r="A6" s="95" t="s">
        <v>79</v>
      </c>
      <c r="B6" s="97"/>
      <c r="C6" s="45"/>
      <c r="D6" s="46"/>
      <c r="E6" s="48"/>
      <c r="F6" s="49"/>
      <c r="G6" s="48"/>
      <c r="H6" s="36"/>
      <c r="I6" s="36"/>
      <c r="J6" s="36"/>
      <c r="K6" s="36"/>
      <c r="L6" s="36"/>
      <c r="M6" s="36"/>
    </row>
    <row r="7" spans="1:13" x14ac:dyDescent="0.25">
      <c r="A7" s="13"/>
      <c r="B7" s="13"/>
      <c r="C7" s="13"/>
      <c r="D7" s="13"/>
      <c r="E7" s="13"/>
      <c r="F7" s="13"/>
      <c r="G7" s="56"/>
      <c r="H7" s="14"/>
      <c r="I7" s="47"/>
      <c r="J7" s="47"/>
    </row>
    <row r="8" spans="1:13" ht="27" customHeight="1" x14ac:dyDescent="0.25">
      <c r="A8" s="96" t="s">
        <v>77</v>
      </c>
      <c r="B8" s="123"/>
      <c r="C8" s="124"/>
      <c r="D8" s="124"/>
      <c r="E8" s="125"/>
      <c r="F8" s="57"/>
      <c r="G8" s="58"/>
      <c r="H8" s="14"/>
      <c r="I8" s="47"/>
      <c r="J8" s="47"/>
    </row>
    <row r="9" spans="1:13" ht="27" customHeight="1" x14ac:dyDescent="0.25">
      <c r="A9" s="96" t="s">
        <v>1</v>
      </c>
      <c r="B9" s="126"/>
      <c r="C9" s="127"/>
      <c r="D9" s="127"/>
      <c r="E9" s="128"/>
      <c r="F9" s="59"/>
      <c r="G9" s="60"/>
      <c r="H9" s="61"/>
      <c r="I9" s="62"/>
      <c r="J9" s="62"/>
    </row>
    <row r="10" spans="1:13" x14ac:dyDescent="0.25">
      <c r="A10" s="64"/>
      <c r="B10" s="64"/>
      <c r="C10" s="64"/>
      <c r="D10" s="59"/>
      <c r="E10" s="59"/>
      <c r="F10" s="59"/>
      <c r="G10" s="58"/>
      <c r="H10" s="14"/>
    </row>
    <row r="11" spans="1:13" ht="20.25" customHeight="1" x14ac:dyDescent="0.25">
      <c r="A11" s="63"/>
      <c r="B11" s="65" t="s">
        <v>53</v>
      </c>
      <c r="C11" s="59"/>
      <c r="D11" s="59"/>
      <c r="E11" s="59"/>
      <c r="F11" s="58"/>
      <c r="G11" s="13"/>
      <c r="H11" s="44"/>
      <c r="J11" s="48"/>
      <c r="M11" s="36"/>
    </row>
    <row r="12" spans="1:13" s="44" customFormat="1" ht="24" x14ac:dyDescent="0.25">
      <c r="A12" s="63"/>
      <c r="B12" s="78" t="s">
        <v>76</v>
      </c>
      <c r="C12" s="59"/>
      <c r="D12" s="59"/>
      <c r="E12" s="59"/>
      <c r="F12" s="72" t="s">
        <v>89</v>
      </c>
      <c r="G12" s="13"/>
      <c r="J12" s="48"/>
      <c r="K12" s="48"/>
      <c r="L12" s="48"/>
      <c r="M12" s="36"/>
    </row>
    <row r="13" spans="1:13" s="44" customFormat="1" ht="27" customHeight="1" x14ac:dyDescent="0.2">
      <c r="A13" s="67" t="s">
        <v>80</v>
      </c>
      <c r="B13" s="68">
        <f>Personalausgaben!M29</f>
        <v>0</v>
      </c>
      <c r="C13" s="59"/>
      <c r="D13" s="66"/>
      <c r="E13" s="59"/>
      <c r="F13" s="72"/>
      <c r="G13" s="13"/>
      <c r="J13" s="48"/>
      <c r="K13" s="48"/>
      <c r="L13" s="48"/>
    </row>
    <row r="14" spans="1:13" s="44" customFormat="1" ht="27" customHeight="1" x14ac:dyDescent="0.2">
      <c r="A14" s="67" t="s">
        <v>74</v>
      </c>
      <c r="B14" s="68">
        <f>B13*'Auswahllisten und NR'!G4</f>
        <v>0</v>
      </c>
      <c r="C14" s="59"/>
      <c r="D14" s="66"/>
      <c r="E14" s="59"/>
      <c r="F14" s="72"/>
      <c r="G14" s="13"/>
      <c r="J14" s="48"/>
      <c r="K14" s="48"/>
      <c r="L14" s="48"/>
    </row>
    <row r="15" spans="1:13" s="44" customFormat="1" ht="27" customHeight="1" x14ac:dyDescent="0.2">
      <c r="A15" s="69" t="s">
        <v>75</v>
      </c>
      <c r="B15" s="70">
        <f>IFERROR(SUM($B$13:$B$14),0)</f>
        <v>0</v>
      </c>
      <c r="C15" s="59"/>
      <c r="D15" s="66"/>
      <c r="E15" s="59"/>
      <c r="F15" s="72"/>
      <c r="G15" s="13"/>
      <c r="J15" s="48"/>
      <c r="K15" s="48"/>
      <c r="L15" s="48"/>
    </row>
    <row r="16" spans="1:13" s="44" customFormat="1" x14ac:dyDescent="0.2">
      <c r="A16" s="66"/>
      <c r="B16" s="66"/>
      <c r="C16" s="66"/>
      <c r="D16" s="66"/>
      <c r="E16" s="66"/>
      <c r="F16" s="59"/>
      <c r="G16" s="72"/>
      <c r="H16" s="13"/>
      <c r="K16" s="48"/>
      <c r="L16" s="48"/>
      <c r="M16" s="48"/>
    </row>
    <row r="17" spans="1:13" s="44" customFormat="1" x14ac:dyDescent="0.2">
      <c r="A17" s="59" t="s">
        <v>81</v>
      </c>
      <c r="B17" s="59"/>
      <c r="C17" s="59"/>
      <c r="D17" s="59"/>
      <c r="E17" s="59"/>
      <c r="F17" s="59"/>
      <c r="G17" s="72"/>
      <c r="H17" s="13"/>
      <c r="K17" s="48"/>
      <c r="L17" s="48"/>
      <c r="M17" s="48"/>
    </row>
    <row r="18" spans="1:13" s="44" customFormat="1" x14ac:dyDescent="0.2">
      <c r="A18" s="59"/>
      <c r="B18" s="59"/>
      <c r="C18" s="59"/>
      <c r="D18" s="59"/>
      <c r="E18" s="59"/>
      <c r="F18" s="59"/>
      <c r="G18" s="72"/>
      <c r="H18" s="13"/>
      <c r="K18" s="48"/>
      <c r="L18" s="48"/>
      <c r="M18" s="48"/>
    </row>
    <row r="19" spans="1:13" s="44" customFormat="1" x14ac:dyDescent="0.2">
      <c r="A19" s="59"/>
      <c r="B19" s="59"/>
      <c r="C19" s="59"/>
      <c r="D19" s="59"/>
      <c r="E19" s="59"/>
      <c r="F19" s="59"/>
      <c r="G19" s="72"/>
      <c r="H19" s="13"/>
      <c r="K19" s="48"/>
      <c r="L19" s="48"/>
      <c r="M19" s="48"/>
    </row>
    <row r="20" spans="1:13" s="44" customFormat="1" x14ac:dyDescent="0.2">
      <c r="A20" s="59"/>
      <c r="B20" s="59"/>
      <c r="C20" s="59"/>
      <c r="D20" s="59"/>
      <c r="E20" s="59"/>
      <c r="F20" s="59"/>
      <c r="G20" s="72"/>
      <c r="H20" s="13"/>
      <c r="K20" s="48"/>
      <c r="L20" s="48"/>
      <c r="M20" s="48"/>
    </row>
    <row r="21" spans="1:13" s="44" customFormat="1" x14ac:dyDescent="0.2">
      <c r="A21" s="59"/>
      <c r="B21" s="59"/>
      <c r="C21" s="59"/>
      <c r="D21" s="59"/>
      <c r="E21" s="59"/>
      <c r="F21" s="59"/>
      <c r="G21" s="72"/>
      <c r="H21" s="13"/>
      <c r="K21" s="48"/>
      <c r="L21" s="48"/>
      <c r="M21" s="48"/>
    </row>
    <row r="22" spans="1:13" s="44" customFormat="1" x14ac:dyDescent="0.2">
      <c r="A22" s="59"/>
      <c r="B22" s="59"/>
      <c r="C22" s="59"/>
      <c r="D22" s="59"/>
      <c r="E22" s="59"/>
      <c r="F22" s="59"/>
      <c r="G22" s="72"/>
      <c r="H22" s="13"/>
      <c r="K22" s="48"/>
      <c r="L22" s="48"/>
      <c r="M22" s="48"/>
    </row>
    <row r="23" spans="1:13" s="44" customFormat="1" x14ac:dyDescent="0.2">
      <c r="A23" s="59"/>
      <c r="B23" s="59"/>
      <c r="C23" s="59"/>
      <c r="D23" s="59"/>
      <c r="E23" s="59"/>
      <c r="F23" s="59"/>
      <c r="G23" s="72"/>
      <c r="H23" s="13"/>
      <c r="K23" s="48"/>
      <c r="L23" s="48"/>
      <c r="M23" s="48"/>
    </row>
    <row r="24" spans="1:13" s="44" customFormat="1" x14ac:dyDescent="0.2">
      <c r="A24" s="59"/>
      <c r="B24" s="59"/>
      <c r="C24" s="59"/>
      <c r="D24" s="59"/>
      <c r="E24" s="59"/>
      <c r="F24" s="59"/>
      <c r="G24" s="72"/>
      <c r="H24" s="13"/>
      <c r="K24" s="48"/>
      <c r="L24" s="48"/>
      <c r="M24" s="48"/>
    </row>
    <row r="25" spans="1:13" s="44" customFormat="1" x14ac:dyDescent="0.25">
      <c r="A25" s="59"/>
      <c r="B25" s="59"/>
      <c r="C25" s="59"/>
      <c r="D25" s="59"/>
      <c r="E25" s="59"/>
      <c r="F25" s="59"/>
      <c r="G25" s="71"/>
      <c r="H25" s="13"/>
      <c r="K25" s="48"/>
      <c r="L25" s="48"/>
      <c r="M25" s="48"/>
    </row>
    <row r="26" spans="1:13" s="44" customFormat="1" x14ac:dyDescent="0.25">
      <c r="A26" s="59"/>
      <c r="B26" s="59"/>
      <c r="C26" s="59"/>
      <c r="D26" s="59"/>
      <c r="E26" s="59"/>
      <c r="F26" s="59"/>
      <c r="G26" s="71"/>
      <c r="H26" s="13"/>
      <c r="K26" s="48"/>
      <c r="L26" s="48"/>
      <c r="M26" s="48"/>
    </row>
    <row r="27" spans="1:13" s="44" customFormat="1" x14ac:dyDescent="0.25">
      <c r="A27" s="59"/>
      <c r="B27" s="59"/>
      <c r="C27" s="59"/>
      <c r="D27" s="59"/>
      <c r="E27" s="59"/>
      <c r="F27" s="59"/>
      <c r="G27" s="72"/>
      <c r="H27" s="13"/>
      <c r="K27" s="48"/>
      <c r="L27" s="48"/>
      <c r="M27" s="48"/>
    </row>
    <row r="28" spans="1:13" s="44" customFormat="1" x14ac:dyDescent="0.25">
      <c r="A28" s="59"/>
      <c r="B28" s="59"/>
      <c r="C28" s="59"/>
      <c r="D28" s="59"/>
      <c r="E28" s="59"/>
      <c r="F28" s="59"/>
      <c r="G28" s="72"/>
      <c r="H28" s="13"/>
      <c r="K28" s="48"/>
      <c r="L28" s="48"/>
      <c r="M28" s="48"/>
    </row>
    <row r="29" spans="1:13" s="44" customFormat="1" x14ac:dyDescent="0.25">
      <c r="A29" s="59"/>
      <c r="B29" s="59"/>
      <c r="C29" s="59"/>
      <c r="D29" s="59"/>
      <c r="E29" s="59"/>
      <c r="F29" s="59"/>
      <c r="G29" s="72"/>
      <c r="H29" s="13"/>
      <c r="K29" s="48"/>
      <c r="L29" s="48"/>
      <c r="M29" s="48"/>
    </row>
    <row r="30" spans="1:13" s="44" customFormat="1" x14ac:dyDescent="0.25">
      <c r="A30" s="59"/>
      <c r="B30" s="59"/>
      <c r="C30" s="59"/>
      <c r="D30" s="59"/>
      <c r="E30" s="59"/>
      <c r="F30" s="59"/>
      <c r="G30" s="72"/>
      <c r="H30" s="13"/>
      <c r="K30" s="48"/>
      <c r="L30" s="48"/>
      <c r="M30" s="48"/>
    </row>
    <row r="31" spans="1:13" s="44" customFormat="1" x14ac:dyDescent="0.25">
      <c r="A31" s="59"/>
      <c r="B31" s="59"/>
      <c r="C31" s="59"/>
      <c r="D31" s="59"/>
      <c r="E31" s="59"/>
      <c r="F31" s="59"/>
      <c r="G31" s="72"/>
      <c r="H31" s="13"/>
      <c r="K31" s="48"/>
      <c r="L31" s="48"/>
      <c r="M31" s="48"/>
    </row>
    <row r="32" spans="1:13" s="44" customFormat="1" x14ac:dyDescent="0.25">
      <c r="A32" s="59"/>
      <c r="B32" s="59"/>
      <c r="C32" s="59"/>
      <c r="D32" s="59"/>
      <c r="E32" s="59"/>
      <c r="F32" s="59"/>
      <c r="G32" s="72"/>
      <c r="H32" s="13"/>
      <c r="K32" s="48"/>
      <c r="L32" s="48"/>
      <c r="M32" s="48"/>
    </row>
    <row r="33" spans="1:13" s="44" customFormat="1" x14ac:dyDescent="0.2">
      <c r="A33" s="59"/>
      <c r="B33" s="59"/>
      <c r="C33" s="59"/>
      <c r="D33" s="59"/>
      <c r="E33" s="59"/>
      <c r="F33" s="59"/>
      <c r="G33" s="72"/>
      <c r="H33" s="13"/>
      <c r="K33" s="48"/>
      <c r="L33" s="48"/>
      <c r="M33" s="48"/>
    </row>
    <row r="34" spans="1:13" s="44" customFormat="1" x14ac:dyDescent="0.2">
      <c r="A34" s="73"/>
      <c r="B34" s="73"/>
      <c r="C34" s="73"/>
      <c r="D34" s="73"/>
      <c r="E34" s="73"/>
      <c r="F34" s="59"/>
      <c r="G34" s="20"/>
      <c r="H34" s="13"/>
      <c r="K34" s="48"/>
      <c r="L34" s="48"/>
      <c r="M34" s="48"/>
    </row>
    <row r="35" spans="1:13" s="44" customFormat="1" ht="25.5" customHeight="1" x14ac:dyDescent="0.2">
      <c r="A35" s="75"/>
      <c r="B35" s="75"/>
      <c r="C35" s="75"/>
      <c r="D35" s="75"/>
      <c r="E35" s="75"/>
      <c r="F35" s="73"/>
      <c r="G35" s="74"/>
      <c r="H35" s="13"/>
      <c r="K35" s="48"/>
      <c r="L35" s="48"/>
      <c r="M35" s="48"/>
    </row>
    <row r="36" spans="1:13" s="44" customFormat="1" x14ac:dyDescent="0.25">
      <c r="A36" s="42"/>
      <c r="B36" s="42"/>
      <c r="C36" s="42"/>
      <c r="D36" s="42"/>
      <c r="E36" s="42"/>
      <c r="F36" s="75"/>
      <c r="G36" s="76"/>
      <c r="H36" s="14"/>
      <c r="K36" s="48"/>
      <c r="L36" s="48"/>
      <c r="M36" s="48"/>
    </row>
    <row r="37" spans="1:13" s="44" customFormat="1" x14ac:dyDescent="0.25">
      <c r="A37" s="42"/>
      <c r="B37" s="42"/>
      <c r="C37" s="42"/>
      <c r="D37" s="42"/>
      <c r="E37" s="42"/>
      <c r="F37" s="42"/>
      <c r="G37" s="43"/>
      <c r="H37" s="42"/>
      <c r="K37" s="48"/>
      <c r="L37" s="48"/>
      <c r="M37" s="48"/>
    </row>
    <row r="38" spans="1:13" s="44" customFormat="1" ht="17.25" x14ac:dyDescent="0.3">
      <c r="A38" s="77"/>
      <c r="B38" s="42"/>
      <c r="C38" s="42"/>
      <c r="D38" s="42"/>
      <c r="E38" s="42"/>
      <c r="F38" s="42"/>
      <c r="G38" s="43"/>
      <c r="H38" s="42"/>
      <c r="K38" s="48"/>
      <c r="L38" s="48"/>
      <c r="M38" s="48"/>
    </row>
    <row r="39" spans="1:13" s="44" customFormat="1" x14ac:dyDescent="0.25">
      <c r="A39" s="42"/>
      <c r="B39" s="42"/>
      <c r="C39" s="42"/>
      <c r="D39" s="42"/>
      <c r="E39" s="42"/>
      <c r="F39" s="42"/>
      <c r="G39" s="43"/>
      <c r="H39" s="42"/>
      <c r="K39" s="48"/>
      <c r="L39" s="48"/>
      <c r="M39" s="48"/>
    </row>
    <row r="40" spans="1:13" s="42" customFormat="1" x14ac:dyDescent="0.25">
      <c r="G40" s="43"/>
      <c r="I40" s="44"/>
      <c r="J40" s="44"/>
      <c r="K40" s="48"/>
      <c r="L40" s="48"/>
      <c r="M40" s="48"/>
    </row>
    <row r="41" spans="1:13" s="42" customFormat="1" x14ac:dyDescent="0.25">
      <c r="G41" s="43"/>
      <c r="I41" s="44"/>
      <c r="J41" s="44"/>
      <c r="K41" s="48"/>
      <c r="L41" s="48"/>
      <c r="M41" s="48"/>
    </row>
    <row r="42" spans="1:13" s="42" customFormat="1" x14ac:dyDescent="0.25">
      <c r="G42" s="43"/>
      <c r="I42" s="44"/>
      <c r="J42" s="44"/>
      <c r="K42" s="48"/>
      <c r="L42" s="48"/>
      <c r="M42" s="48"/>
    </row>
    <row r="43" spans="1:13" s="42" customFormat="1" x14ac:dyDescent="0.25">
      <c r="G43" s="43"/>
      <c r="I43" s="44"/>
      <c r="J43" s="44"/>
      <c r="K43" s="48"/>
      <c r="L43" s="48"/>
      <c r="M43" s="48"/>
    </row>
    <row r="44" spans="1:13" s="42" customFormat="1" x14ac:dyDescent="0.25">
      <c r="G44" s="43"/>
      <c r="I44" s="44"/>
      <c r="J44" s="44"/>
      <c r="K44" s="48"/>
      <c r="L44" s="48"/>
      <c r="M44" s="48"/>
    </row>
    <row r="45" spans="1:13" s="42" customFormat="1" x14ac:dyDescent="0.25">
      <c r="G45" s="43"/>
      <c r="I45" s="44"/>
      <c r="J45" s="44"/>
      <c r="K45" s="48"/>
      <c r="L45" s="48"/>
      <c r="M45" s="48"/>
    </row>
    <row r="46" spans="1:13" s="42" customFormat="1" x14ac:dyDescent="0.25">
      <c r="G46" s="43"/>
      <c r="I46" s="44"/>
      <c r="J46" s="44"/>
      <c r="K46" s="48"/>
      <c r="L46" s="48"/>
      <c r="M46" s="48"/>
    </row>
    <row r="47" spans="1:13" s="42" customFormat="1" x14ac:dyDescent="0.25">
      <c r="G47" s="43"/>
      <c r="I47" s="44"/>
      <c r="J47" s="44"/>
      <c r="K47" s="48"/>
      <c r="L47" s="48"/>
      <c r="M47" s="48"/>
    </row>
    <row r="48" spans="1:13" s="42" customFormat="1" x14ac:dyDescent="0.25">
      <c r="G48" s="43"/>
      <c r="I48" s="44"/>
      <c r="J48" s="44"/>
      <c r="K48" s="48"/>
      <c r="L48" s="48"/>
      <c r="M48" s="48"/>
    </row>
    <row r="49" spans="1:13" s="42" customFormat="1" x14ac:dyDescent="0.25">
      <c r="G49" s="43"/>
      <c r="I49" s="44"/>
      <c r="J49" s="44"/>
      <c r="K49" s="48"/>
      <c r="L49" s="48"/>
      <c r="M49" s="48"/>
    </row>
    <row r="50" spans="1:13" s="42" customFormat="1" x14ac:dyDescent="0.25">
      <c r="G50" s="43"/>
      <c r="I50" s="44"/>
      <c r="J50" s="44"/>
      <c r="K50" s="48"/>
      <c r="L50" s="48"/>
      <c r="M50" s="48"/>
    </row>
    <row r="51" spans="1:13" s="42" customFormat="1" x14ac:dyDescent="0.25">
      <c r="A51" s="36"/>
      <c r="B51" s="36"/>
      <c r="C51" s="36"/>
      <c r="D51" s="36"/>
      <c r="E51" s="36"/>
      <c r="G51" s="43"/>
      <c r="I51" s="44"/>
      <c r="J51" s="44"/>
      <c r="K51" s="48"/>
      <c r="L51" s="48"/>
      <c r="M51" s="48"/>
    </row>
  </sheetData>
  <sheetProtection algorithmName="SHA-512" hashValue="p7IHhaZfMaX54uxH4/ucOfa7CCxv4S1+VTaPuGGxHc7z6lh0+aj7BF5ItF4rTyrfpMgYwb5lY8TdxkH6gx5ruA==" saltValue="lYOla+hmRpuOScBBv2j+Ig==" spinCount="100000" sheet="1" formatCells="0" formatRows="0" insertRows="0" deleteRows="0"/>
  <mergeCells count="3">
    <mergeCell ref="B8:E8"/>
    <mergeCell ref="B9:E9"/>
    <mergeCell ref="A2:E2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  <headerFooter>
    <oddFooter>&amp;LCLLD ESF+&amp;Czahlenmäßiger Nachweis&amp;R
Stand: 30.07.2024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R47"/>
  <sheetViews>
    <sheetView showGridLines="0" zoomScaleNormal="100" workbookViewId="0">
      <selection activeCell="B9" sqref="B9"/>
    </sheetView>
  </sheetViews>
  <sheetFormatPr baseColWidth="10" defaultRowHeight="15" x14ac:dyDescent="0.25"/>
  <cols>
    <col min="1" max="1" width="12" style="36" customWidth="1"/>
    <col min="2" max="3" width="21.140625" style="36" customWidth="1"/>
    <col min="4" max="4" width="24.28515625" style="36" customWidth="1"/>
    <col min="5" max="5" width="9.42578125" style="36" customWidth="1"/>
    <col min="6" max="6" width="17.28515625" style="36" customWidth="1"/>
    <col min="7" max="7" width="15.140625" style="36" customWidth="1"/>
    <col min="8" max="8" width="17.7109375" style="36" customWidth="1"/>
    <col min="9" max="9" width="10.28515625" style="36" customWidth="1"/>
    <col min="10" max="10" width="18.42578125" style="36" customWidth="1"/>
    <col min="11" max="11" width="21.140625" style="36" customWidth="1"/>
    <col min="12" max="12" width="1" style="36" hidden="1" customWidth="1"/>
    <col min="13" max="13" width="18.42578125" style="36" customWidth="1"/>
    <col min="14" max="14" width="51.28515625" style="36" bestFit="1" customWidth="1"/>
    <col min="15" max="16384" width="11.42578125" style="36"/>
  </cols>
  <sheetData>
    <row r="1" spans="1:18" s="12" customFormat="1" ht="14.25" x14ac:dyDescent="0.2">
      <c r="O1" s="13"/>
      <c r="P1" s="13"/>
      <c r="Q1" s="13"/>
      <c r="R1" s="13"/>
    </row>
    <row r="2" spans="1:18" s="15" customFormat="1" x14ac:dyDescent="0.25">
      <c r="A2" s="131" t="s">
        <v>46</v>
      </c>
      <c r="B2" s="132"/>
      <c r="C2" s="132"/>
      <c r="D2" s="132"/>
      <c r="E2" s="137" t="str">
        <f>IF(Gesamtübersicht!B6="","",Gesamtübersicht!B6)</f>
        <v/>
      </c>
      <c r="F2" s="138"/>
      <c r="G2" s="16"/>
      <c r="H2" s="16"/>
      <c r="I2" s="16"/>
      <c r="J2" s="16"/>
      <c r="K2" s="16"/>
      <c r="L2" s="16"/>
      <c r="M2" s="16"/>
      <c r="N2" s="21" t="s">
        <v>5</v>
      </c>
      <c r="O2" s="14"/>
      <c r="P2" s="14"/>
      <c r="Q2" s="14"/>
      <c r="R2" s="14"/>
    </row>
    <row r="3" spans="1:18" s="15" customFormat="1" x14ac:dyDescent="0.25">
      <c r="B3" s="17"/>
      <c r="C3" s="18"/>
      <c r="D3" s="18"/>
      <c r="E3" s="18"/>
      <c r="F3" s="18"/>
      <c r="G3" s="18"/>
      <c r="H3" s="18"/>
      <c r="I3" s="19"/>
      <c r="J3" s="19"/>
      <c r="K3" s="20"/>
      <c r="O3" s="14"/>
      <c r="P3" s="14"/>
      <c r="Q3" s="14"/>
      <c r="R3" s="14"/>
    </row>
    <row r="4" spans="1:18" s="15" customFormat="1" x14ac:dyDescent="0.25">
      <c r="A4" s="131" t="s">
        <v>77</v>
      </c>
      <c r="B4" s="132"/>
      <c r="C4" s="132"/>
      <c r="D4" s="133"/>
      <c r="E4" s="134" t="str">
        <f>IF(Gesamtübersicht!B8="","",Gesamtübersicht!B8)</f>
        <v/>
      </c>
      <c r="F4" s="135"/>
      <c r="G4" s="135"/>
      <c r="H4" s="135"/>
      <c r="I4" s="135"/>
      <c r="J4" s="135"/>
      <c r="K4" s="136"/>
      <c r="L4" s="13"/>
      <c r="O4" s="14"/>
      <c r="P4" s="14"/>
      <c r="Q4" s="14"/>
      <c r="R4" s="14"/>
    </row>
    <row r="5" spans="1:18" s="15" customFormat="1" x14ac:dyDescent="0.25">
      <c r="A5" s="131" t="s">
        <v>1</v>
      </c>
      <c r="B5" s="132"/>
      <c r="C5" s="132"/>
      <c r="D5" s="133"/>
      <c r="E5" s="134" t="str">
        <f>IF(Gesamtübersicht!B9="","",Gesamtübersicht!B9)</f>
        <v/>
      </c>
      <c r="F5" s="135"/>
      <c r="G5" s="135"/>
      <c r="H5" s="135"/>
      <c r="I5" s="135"/>
      <c r="J5" s="135"/>
      <c r="K5" s="136"/>
      <c r="L5" s="13"/>
      <c r="M5" s="13"/>
      <c r="N5" s="13"/>
      <c r="R5" s="14"/>
    </row>
    <row r="6" spans="1:18" s="15" customFormat="1" x14ac:dyDescent="0.25">
      <c r="A6" s="17"/>
      <c r="B6" s="18"/>
      <c r="C6" s="18"/>
      <c r="D6" s="18"/>
      <c r="E6" s="18"/>
      <c r="F6" s="18"/>
      <c r="G6" s="18"/>
      <c r="H6" s="22"/>
      <c r="I6" s="19"/>
      <c r="J6" s="23"/>
      <c r="Q6" s="14"/>
      <c r="R6" s="14"/>
    </row>
    <row r="7" spans="1:18" s="26" customFormat="1" ht="99" customHeight="1" x14ac:dyDescent="0.2">
      <c r="A7" s="24" t="s">
        <v>0</v>
      </c>
      <c r="B7" s="24" t="s">
        <v>3</v>
      </c>
      <c r="C7" s="24" t="s">
        <v>2</v>
      </c>
      <c r="D7" s="25" t="s">
        <v>49</v>
      </c>
      <c r="E7" s="25" t="s">
        <v>87</v>
      </c>
      <c r="F7" s="25" t="s">
        <v>31</v>
      </c>
      <c r="G7" s="25" t="s">
        <v>47</v>
      </c>
      <c r="H7" s="25" t="s">
        <v>48</v>
      </c>
      <c r="I7" s="25" t="s">
        <v>39</v>
      </c>
      <c r="J7" s="25" t="s">
        <v>44</v>
      </c>
      <c r="K7" s="25" t="s">
        <v>32</v>
      </c>
      <c r="L7" s="25" t="s">
        <v>40</v>
      </c>
      <c r="M7" s="25" t="s">
        <v>45</v>
      </c>
      <c r="N7" s="25" t="s">
        <v>43</v>
      </c>
      <c r="O7" s="15"/>
      <c r="P7" s="15"/>
    </row>
    <row r="8" spans="1:18" s="26" customFormat="1" ht="60" hidden="1" customHeight="1" x14ac:dyDescent="0.2">
      <c r="A8" s="27" t="s">
        <v>18</v>
      </c>
      <c r="B8" s="28" t="s">
        <v>19</v>
      </c>
      <c r="C8" s="28" t="s">
        <v>20</v>
      </c>
      <c r="D8" s="29" t="s">
        <v>21</v>
      </c>
      <c r="E8" s="30" t="s">
        <v>22</v>
      </c>
      <c r="F8" s="30" t="s">
        <v>30</v>
      </c>
      <c r="G8" s="30" t="s">
        <v>37</v>
      </c>
      <c r="H8" s="31" t="s">
        <v>23</v>
      </c>
      <c r="I8" s="32" t="s">
        <v>24</v>
      </c>
      <c r="J8" s="33" t="s">
        <v>25</v>
      </c>
      <c r="K8" s="34" t="s">
        <v>26</v>
      </c>
      <c r="L8" s="34" t="s">
        <v>27</v>
      </c>
      <c r="M8" s="34" t="s">
        <v>28</v>
      </c>
      <c r="N8" s="35" t="s">
        <v>29</v>
      </c>
      <c r="O8" s="15"/>
      <c r="P8" s="15"/>
    </row>
    <row r="9" spans="1:18" s="41" customFormat="1" ht="14.25" x14ac:dyDescent="0.2">
      <c r="A9" s="98">
        <v>1</v>
      </c>
      <c r="B9" s="99"/>
      <c r="C9" s="99"/>
      <c r="D9" s="100"/>
      <c r="E9" s="121"/>
      <c r="F9" s="101"/>
      <c r="G9" s="101"/>
      <c r="H9" s="122"/>
      <c r="I9" s="102"/>
      <c r="J9" s="108"/>
      <c r="K9" s="105" t="str">
        <f>IFERROR(IF(ISBLANK($J9),"0,00",IF(J9="Pauschalwerte ohne Urlaubsabgeltung",IF($G9="Stunden",VLOOKUP($I9,'Grundlagen VKO'!$A$12:$B$16,2),IF($G9="Monat",VLOOKUP($I9,'Grundlagen VKO'!$A$19:$B$23,2),IF($G9="Jahr",VLOOKUP($I9,'Grundlagen VKO'!$A$26:$B$30,2)))),IF($G9="Stunden",VLOOKUP($I9,'Grundlagen VKO'!$A$35:$B$39,2),IF($G9="Monat",VLOOKUP($I9,'Grundlagen VKO'!$A$42:$B$46,2),"Auswahl nicht möglich")))),"0,00")</f>
        <v>0,00</v>
      </c>
      <c r="L9" s="105">
        <f t="shared" ref="L9:L28" si="0">$H9*$K9</f>
        <v>0</v>
      </c>
      <c r="M9" s="106">
        <f t="shared" ref="M9:M28" si="1">IF(AND(G9="Jahr",AND(J9="Pauschalwerte mit Urlaubsabgeltung")),"0,00",IF(G9="Stunden",($H9*$K9),((($L9/40)*$F9)*$E9)))</f>
        <v>0</v>
      </c>
      <c r="N9" s="118"/>
      <c r="O9" s="40"/>
      <c r="P9" s="40"/>
    </row>
    <row r="10" spans="1:18" s="41" customFormat="1" ht="14.25" x14ac:dyDescent="0.2">
      <c r="A10" s="98">
        <v>2</v>
      </c>
      <c r="B10" s="99"/>
      <c r="C10" s="99"/>
      <c r="D10" s="100"/>
      <c r="E10" s="121"/>
      <c r="F10" s="101"/>
      <c r="G10" s="101"/>
      <c r="H10" s="122"/>
      <c r="I10" s="102"/>
      <c r="J10" s="108"/>
      <c r="K10" s="105" t="str">
        <f>IFERROR(IF(ISBLANK($J10),"0,00",IF(J10="Pauschalwerte ohne Urlaubsabgeltung",IF($G10="Stunden",VLOOKUP($I10,'Grundlagen VKO'!$A$12:$B$16,2),IF($G10="Monat",VLOOKUP($I10,'Grundlagen VKO'!$A$19:$B$23,2),IF($G10="Jahr",VLOOKUP($I10,'Grundlagen VKO'!$A$26:$B$30,2)))),IF($G10="Stunden",VLOOKUP($I10,'Grundlagen VKO'!$A$35:$B$39,2),IF($G10="Monat",VLOOKUP($I10,'Grundlagen VKO'!$A$42:$B$46,2),"Auswahl nicht möglich")))),"0,00")</f>
        <v>0,00</v>
      </c>
      <c r="L10" s="105">
        <f t="shared" si="0"/>
        <v>0</v>
      </c>
      <c r="M10" s="106">
        <f>IF(AND(G10="Jahr",AND(J10="Pauschalwerte mit Urlaubsabgeltung")),"0,00",IF(G10="Stunden",($H10*$K10),((($L10/40)*$F10)*$E10)))</f>
        <v>0</v>
      </c>
      <c r="N10" s="118"/>
      <c r="O10" s="40"/>
      <c r="P10" s="40"/>
    </row>
    <row r="11" spans="1:18" s="41" customFormat="1" ht="14.25" x14ac:dyDescent="0.2">
      <c r="A11" s="98">
        <v>3</v>
      </c>
      <c r="B11" s="99"/>
      <c r="C11" s="99"/>
      <c r="D11" s="100"/>
      <c r="E11" s="121"/>
      <c r="F11" s="101"/>
      <c r="G11" s="101"/>
      <c r="H11" s="122"/>
      <c r="I11" s="102"/>
      <c r="J11" s="108"/>
      <c r="K11" s="105" t="str">
        <f>IFERROR(IF(ISBLANK($J11),"0,00",IF(J11="Pauschalwerte ohne Urlaubsabgeltung",IF($G11="Stunden",VLOOKUP($I11,'Grundlagen VKO'!$A$12:$B$16,2),IF($G11="Monat",VLOOKUP($I11,'Grundlagen VKO'!$A$19:$B$23,2),IF($G11="Jahr",VLOOKUP($I11,'Grundlagen VKO'!$A$26:$B$30,2)))),IF($G11="Stunden",VLOOKUP($I11,'Grundlagen VKO'!$A$35:$B$39,2),IF($G11="Monat",VLOOKUP($I11,'Grundlagen VKO'!$A$42:$B$46,2),"Auswahl nicht möglich")))),"0,00")</f>
        <v>0,00</v>
      </c>
      <c r="L11" s="105">
        <f t="shared" si="0"/>
        <v>0</v>
      </c>
      <c r="M11" s="106">
        <f t="shared" si="1"/>
        <v>0</v>
      </c>
      <c r="N11" s="118"/>
      <c r="O11" s="40"/>
      <c r="P11" s="40"/>
    </row>
    <row r="12" spans="1:18" s="41" customFormat="1" ht="14.25" x14ac:dyDescent="0.2">
      <c r="A12" s="98">
        <v>4</v>
      </c>
      <c r="B12" s="99"/>
      <c r="C12" s="99"/>
      <c r="D12" s="100"/>
      <c r="E12" s="121"/>
      <c r="F12" s="101"/>
      <c r="G12" s="101"/>
      <c r="H12" s="122"/>
      <c r="I12" s="102"/>
      <c r="J12" s="108"/>
      <c r="K12" s="105" t="str">
        <f>IFERROR(IF(ISBLANK($J12),"0,00",IF(J12="Pauschalwerte ohne Urlaubsabgeltung",IF($G12="Stunden",VLOOKUP($I12,'Grundlagen VKO'!$A$12:$B$16,2),IF($G12="Monat",VLOOKUP($I12,'Grundlagen VKO'!$A$19:$B$23,2),IF($G12="Jahr",VLOOKUP($I12,'Grundlagen VKO'!$A$26:$B$30,2)))),IF($G12="Stunden",VLOOKUP($I12,'Grundlagen VKO'!$A$35:$B$39,2),IF($G12="Monat",VLOOKUP($I12,'Grundlagen VKO'!$A$42:$B$46,2),"Auswahl nicht möglich")))),"0,00")</f>
        <v>0,00</v>
      </c>
      <c r="L12" s="105">
        <f t="shared" si="0"/>
        <v>0</v>
      </c>
      <c r="M12" s="106">
        <f t="shared" si="1"/>
        <v>0</v>
      </c>
      <c r="N12" s="118"/>
      <c r="O12" s="40"/>
      <c r="P12" s="40"/>
    </row>
    <row r="13" spans="1:18" s="41" customFormat="1" ht="14.25" x14ac:dyDescent="0.2">
      <c r="A13" s="98">
        <v>5</v>
      </c>
      <c r="B13" s="99"/>
      <c r="C13" s="99"/>
      <c r="D13" s="100"/>
      <c r="E13" s="121"/>
      <c r="F13" s="101"/>
      <c r="G13" s="101"/>
      <c r="H13" s="122"/>
      <c r="I13" s="102"/>
      <c r="J13" s="108"/>
      <c r="K13" s="105" t="str">
        <f>IFERROR(IF(ISBLANK($J13),"0,00",IF(J13="Pauschalwerte ohne Urlaubsabgeltung",IF($G13="Stunden",VLOOKUP($I13,'Grundlagen VKO'!$A$12:$B$16,2),IF($G13="Monat",VLOOKUP($I13,'Grundlagen VKO'!$A$19:$B$23,2),IF($G13="Jahr",VLOOKUP($I13,'Grundlagen VKO'!$A$26:$B$30,2)))),IF($G13="Stunden",VLOOKUP($I13,'Grundlagen VKO'!$A$35:$B$39,2),IF($G13="Monat",VLOOKUP($I13,'Grundlagen VKO'!$A$42:$B$46,2),"Auswahl nicht möglich")))),"0,00")</f>
        <v>0,00</v>
      </c>
      <c r="L13" s="105">
        <f t="shared" si="0"/>
        <v>0</v>
      </c>
      <c r="M13" s="106">
        <f t="shared" si="1"/>
        <v>0</v>
      </c>
      <c r="N13" s="118"/>
      <c r="O13" s="40"/>
      <c r="P13" s="40"/>
    </row>
    <row r="14" spans="1:18" s="41" customFormat="1" ht="14.25" x14ac:dyDescent="0.2">
      <c r="A14" s="98">
        <v>6</v>
      </c>
      <c r="B14" s="99"/>
      <c r="C14" s="99"/>
      <c r="D14" s="100"/>
      <c r="E14" s="121"/>
      <c r="F14" s="101"/>
      <c r="G14" s="101"/>
      <c r="H14" s="122"/>
      <c r="I14" s="102"/>
      <c r="J14" s="108"/>
      <c r="K14" s="105" t="str">
        <f>IFERROR(IF(ISBLANK($J14),"0,00",IF(J14="Pauschalwerte ohne Urlaubsabgeltung",IF($G14="Stunden",VLOOKUP($I14,'Grundlagen VKO'!$A$12:$B$16,2),IF($G14="Monat",VLOOKUP($I14,'Grundlagen VKO'!$A$19:$B$23,2),IF($G14="Jahr",VLOOKUP($I14,'Grundlagen VKO'!$A$26:$B$30,2)))),IF($G14="Stunden",VLOOKUP($I14,'Grundlagen VKO'!$A$35:$B$39,2),IF($G14="Monat",VLOOKUP($I14,'Grundlagen VKO'!$A$42:$B$46,2),"Auswahl nicht möglich")))),"0,00")</f>
        <v>0,00</v>
      </c>
      <c r="L14" s="105">
        <f t="shared" si="0"/>
        <v>0</v>
      </c>
      <c r="M14" s="106">
        <f t="shared" si="1"/>
        <v>0</v>
      </c>
      <c r="N14" s="118"/>
      <c r="O14" s="40"/>
      <c r="P14" s="40"/>
    </row>
    <row r="15" spans="1:18" s="41" customFormat="1" ht="14.25" x14ac:dyDescent="0.2">
      <c r="A15" s="98">
        <v>7</v>
      </c>
      <c r="B15" s="99"/>
      <c r="C15" s="99"/>
      <c r="D15" s="100"/>
      <c r="E15" s="121"/>
      <c r="F15" s="101"/>
      <c r="G15" s="101"/>
      <c r="H15" s="122"/>
      <c r="I15" s="102"/>
      <c r="J15" s="108"/>
      <c r="K15" s="105" t="str">
        <f>IFERROR(IF(ISBLANK($J15),"0,00",IF(J15="Pauschalwerte ohne Urlaubsabgeltung",IF($G15="Stunden",VLOOKUP($I15,'Grundlagen VKO'!$A$12:$B$16,2),IF($G15="Monat",VLOOKUP($I15,'Grundlagen VKO'!$A$19:$B$23,2),IF($G15="Jahr",VLOOKUP($I15,'Grundlagen VKO'!$A$26:$B$30,2)))),IF($G15="Stunden",VLOOKUP($I15,'Grundlagen VKO'!$A$35:$B$39,2),IF($G15="Monat",VLOOKUP($I15,'Grundlagen VKO'!$A$42:$B$46,2),"Auswahl nicht möglich")))),"0,00")</f>
        <v>0,00</v>
      </c>
      <c r="L15" s="105">
        <f t="shared" si="0"/>
        <v>0</v>
      </c>
      <c r="M15" s="106">
        <f t="shared" si="1"/>
        <v>0</v>
      </c>
      <c r="N15" s="118"/>
      <c r="O15" s="40"/>
      <c r="P15" s="40"/>
    </row>
    <row r="16" spans="1:18" s="41" customFormat="1" ht="14.25" x14ac:dyDescent="0.2">
      <c r="A16" s="98">
        <v>8</v>
      </c>
      <c r="B16" s="99"/>
      <c r="C16" s="99"/>
      <c r="D16" s="100"/>
      <c r="E16" s="121"/>
      <c r="F16" s="101"/>
      <c r="G16" s="101"/>
      <c r="H16" s="122"/>
      <c r="I16" s="102"/>
      <c r="J16" s="108"/>
      <c r="K16" s="105" t="str">
        <f>IFERROR(IF(ISBLANK($J16),"0,00",IF(J16="Pauschalwerte ohne Urlaubsabgeltung",IF($G16="Stunden",VLOOKUP($I16,'Grundlagen VKO'!$A$12:$B$16,2),IF($G16="Monat",VLOOKUP($I16,'Grundlagen VKO'!$A$19:$B$23,2),IF($G16="Jahr",VLOOKUP($I16,'Grundlagen VKO'!$A$26:$B$30,2)))),IF($G16="Stunden",VLOOKUP($I16,'Grundlagen VKO'!$A$35:$B$39,2),IF($G16="Monat",VLOOKUP($I16,'Grundlagen VKO'!$A$42:$B$46,2),"Auswahl nicht möglich")))),"0,00")</f>
        <v>0,00</v>
      </c>
      <c r="L16" s="105">
        <f t="shared" si="0"/>
        <v>0</v>
      </c>
      <c r="M16" s="106">
        <f t="shared" si="1"/>
        <v>0</v>
      </c>
      <c r="N16" s="118"/>
      <c r="O16" s="40"/>
      <c r="P16" s="40"/>
    </row>
    <row r="17" spans="1:16" s="41" customFormat="1" ht="14.25" x14ac:dyDescent="0.2">
      <c r="A17" s="98">
        <v>9</v>
      </c>
      <c r="B17" s="99"/>
      <c r="C17" s="99"/>
      <c r="D17" s="100"/>
      <c r="E17" s="121"/>
      <c r="F17" s="101"/>
      <c r="G17" s="101"/>
      <c r="H17" s="122"/>
      <c r="I17" s="102"/>
      <c r="J17" s="108"/>
      <c r="K17" s="105" t="str">
        <f>IFERROR(IF(ISBLANK($J17),"0,00",IF(J17="Pauschalwerte ohne Urlaubsabgeltung",IF($G17="Stunden",VLOOKUP($I17,'Grundlagen VKO'!$A$12:$B$16,2),IF($G17="Monat",VLOOKUP($I17,'Grundlagen VKO'!$A$19:$B$23,2),IF($G17="Jahr",VLOOKUP($I17,'Grundlagen VKO'!$A$26:$B$30,2)))),IF($G17="Stunden",VLOOKUP($I17,'Grundlagen VKO'!$A$35:$B$39,2),IF($G17="Monat",VLOOKUP($I17,'Grundlagen VKO'!$A$42:$B$46,2),"Auswahl nicht möglich")))),"0,00")</f>
        <v>0,00</v>
      </c>
      <c r="L17" s="105">
        <f t="shared" si="0"/>
        <v>0</v>
      </c>
      <c r="M17" s="106">
        <f t="shared" si="1"/>
        <v>0</v>
      </c>
      <c r="N17" s="118"/>
      <c r="O17" s="40"/>
      <c r="P17" s="40"/>
    </row>
    <row r="18" spans="1:16" s="41" customFormat="1" ht="14.25" x14ac:dyDescent="0.2">
      <c r="A18" s="98">
        <v>10</v>
      </c>
      <c r="B18" s="99"/>
      <c r="C18" s="99"/>
      <c r="D18" s="100"/>
      <c r="E18" s="121"/>
      <c r="F18" s="101"/>
      <c r="G18" s="101"/>
      <c r="H18" s="122"/>
      <c r="I18" s="102"/>
      <c r="J18" s="108"/>
      <c r="K18" s="105" t="str">
        <f>IFERROR(IF(ISBLANK($J18),"0,00",IF(J18="Pauschalwerte ohne Urlaubsabgeltung",IF($G18="Stunden",VLOOKUP($I18,'Grundlagen VKO'!$A$12:$B$16,2),IF($G18="Monat",VLOOKUP($I18,'Grundlagen VKO'!$A$19:$B$23,2),IF($G18="Jahr",VLOOKUP($I18,'Grundlagen VKO'!$A$26:$B$30,2)))),IF($G18="Stunden",VLOOKUP($I18,'Grundlagen VKO'!$A$35:$B$39,2),IF($G18="Monat",VLOOKUP($I18,'Grundlagen VKO'!$A$42:$B$46,2),"Auswahl nicht möglich")))),"0,00")</f>
        <v>0,00</v>
      </c>
      <c r="L18" s="105">
        <f t="shared" si="0"/>
        <v>0</v>
      </c>
      <c r="M18" s="106">
        <f t="shared" si="1"/>
        <v>0</v>
      </c>
      <c r="N18" s="118"/>
      <c r="O18" s="40"/>
      <c r="P18" s="40"/>
    </row>
    <row r="19" spans="1:16" s="41" customFormat="1" ht="14.25" x14ac:dyDescent="0.2">
      <c r="A19" s="98">
        <v>11</v>
      </c>
      <c r="B19" s="99"/>
      <c r="C19" s="99"/>
      <c r="D19" s="100"/>
      <c r="E19" s="121"/>
      <c r="F19" s="101"/>
      <c r="G19" s="101"/>
      <c r="H19" s="122"/>
      <c r="I19" s="102"/>
      <c r="J19" s="108"/>
      <c r="K19" s="105" t="str">
        <f>IFERROR(IF(ISBLANK($J19),"0,00",IF(J19="Pauschalwerte ohne Urlaubsabgeltung",IF($G19="Stunden",VLOOKUP($I19,'Grundlagen VKO'!$A$12:$B$16,2),IF($G19="Monat",VLOOKUP($I19,'Grundlagen VKO'!$A$19:$B$23,2),IF($G19="Jahr",VLOOKUP($I19,'Grundlagen VKO'!$A$26:$B$30,2)))),IF($G19="Stunden",VLOOKUP($I19,'Grundlagen VKO'!$A$35:$B$39,2),IF($G19="Monat",VLOOKUP($I19,'Grundlagen VKO'!$A$42:$B$46,2),"Auswahl nicht möglich")))),"0,00")</f>
        <v>0,00</v>
      </c>
      <c r="L19" s="105">
        <f t="shared" si="0"/>
        <v>0</v>
      </c>
      <c r="M19" s="106">
        <f t="shared" si="1"/>
        <v>0</v>
      </c>
      <c r="N19" s="118"/>
      <c r="O19" s="40"/>
      <c r="P19" s="40"/>
    </row>
    <row r="20" spans="1:16" s="41" customFormat="1" ht="14.25" x14ac:dyDescent="0.2">
      <c r="A20" s="98">
        <v>12</v>
      </c>
      <c r="B20" s="99"/>
      <c r="C20" s="99"/>
      <c r="D20" s="100"/>
      <c r="E20" s="121"/>
      <c r="F20" s="101"/>
      <c r="G20" s="101"/>
      <c r="H20" s="122"/>
      <c r="I20" s="102"/>
      <c r="J20" s="108"/>
      <c r="K20" s="106" t="str">
        <f>IFERROR(IF(ISBLANK($J20),"0,00",IF(J20="Pauschalwerte ohne Urlaubsabgeltung",IF($G20="Stunden",VLOOKUP($I20,'Grundlagen VKO'!$A$12:$B$16,2),IF($G20="Monat",VLOOKUP($I20,'Grundlagen VKO'!$A$19:$B$23,2),IF($G20="Jahr",VLOOKUP($I20,'Grundlagen VKO'!$A$26:$B$30,2)))),IF($G20="Stunden",VLOOKUP($I20,'Grundlagen VKO'!$A$35:$B$39,2),IF($G20="Monat",VLOOKUP($I20,'Grundlagen VKO'!$A$42:$B$46,2),"Auswahl nicht möglich")))),"0,00")</f>
        <v>0,00</v>
      </c>
      <c r="L20" s="106">
        <f t="shared" si="0"/>
        <v>0</v>
      </c>
      <c r="M20" s="106">
        <f t="shared" si="1"/>
        <v>0</v>
      </c>
      <c r="N20" s="118"/>
      <c r="O20" s="40"/>
      <c r="P20" s="40"/>
    </row>
    <row r="21" spans="1:16" s="41" customFormat="1" ht="14.25" x14ac:dyDescent="0.2">
      <c r="A21" s="98">
        <v>13</v>
      </c>
      <c r="B21" s="99"/>
      <c r="C21" s="99"/>
      <c r="D21" s="100"/>
      <c r="E21" s="121"/>
      <c r="F21" s="101"/>
      <c r="G21" s="101"/>
      <c r="H21" s="122"/>
      <c r="I21" s="102"/>
      <c r="J21" s="108"/>
      <c r="K21" s="106" t="str">
        <f>IFERROR(IF(ISBLANK($J21),"0,00",IF(J21="Pauschalwerte ohne Urlaubsabgeltung",IF($G21="Stunden",VLOOKUP($I21,'Grundlagen VKO'!$A$12:$B$16,2),IF($G21="Monat",VLOOKUP($I21,'Grundlagen VKO'!$A$19:$B$23,2),IF($G21="Jahr",VLOOKUP($I21,'Grundlagen VKO'!$A$26:$B$30,2)))),IF($G21="Stunden",VLOOKUP($I21,'Grundlagen VKO'!$A$35:$B$39,2),IF($G21="Monat",VLOOKUP($I21,'Grundlagen VKO'!$A$42:$B$46,2),"Auswahl nicht möglich")))),"0,00")</f>
        <v>0,00</v>
      </c>
      <c r="L21" s="106">
        <f t="shared" si="0"/>
        <v>0</v>
      </c>
      <c r="M21" s="106">
        <f t="shared" si="1"/>
        <v>0</v>
      </c>
      <c r="N21" s="118"/>
      <c r="O21" s="40"/>
      <c r="P21" s="40"/>
    </row>
    <row r="22" spans="1:16" s="41" customFormat="1" ht="14.25" x14ac:dyDescent="0.2">
      <c r="A22" s="98">
        <v>14</v>
      </c>
      <c r="B22" s="99"/>
      <c r="C22" s="99"/>
      <c r="D22" s="100"/>
      <c r="E22" s="121"/>
      <c r="F22" s="101"/>
      <c r="G22" s="101"/>
      <c r="H22" s="122"/>
      <c r="I22" s="102"/>
      <c r="J22" s="108"/>
      <c r="K22" s="106" t="str">
        <f>IFERROR(IF(ISBLANK($J22),"0,00",IF(J22="Pauschalwerte ohne Urlaubsabgeltung",IF($G22="Stunden",VLOOKUP($I22,'Grundlagen VKO'!$A$12:$B$16,2),IF($G22="Monat",VLOOKUP($I22,'Grundlagen VKO'!$A$19:$B$23,2),IF($G22="Jahr",VLOOKUP($I22,'Grundlagen VKO'!$A$26:$B$30,2)))),IF($G22="Stunden",VLOOKUP($I22,'Grundlagen VKO'!$A$35:$B$39,2),IF($G22="Monat",VLOOKUP($I22,'Grundlagen VKO'!$A$42:$B$46,2),"Auswahl nicht möglich")))),"0,00")</f>
        <v>0,00</v>
      </c>
      <c r="L22" s="106">
        <f t="shared" si="0"/>
        <v>0</v>
      </c>
      <c r="M22" s="106">
        <f t="shared" si="1"/>
        <v>0</v>
      </c>
      <c r="N22" s="118"/>
      <c r="O22" s="40"/>
      <c r="P22" s="40"/>
    </row>
    <row r="23" spans="1:16" s="41" customFormat="1" ht="14.25" x14ac:dyDescent="0.2">
      <c r="A23" s="98">
        <v>15</v>
      </c>
      <c r="B23" s="99"/>
      <c r="C23" s="99"/>
      <c r="D23" s="100"/>
      <c r="E23" s="121"/>
      <c r="F23" s="101"/>
      <c r="G23" s="101"/>
      <c r="H23" s="122"/>
      <c r="I23" s="102"/>
      <c r="J23" s="108"/>
      <c r="K23" s="106" t="str">
        <f>IFERROR(IF(ISBLANK($J23),"0,00",IF(J23="Pauschalwerte ohne Urlaubsabgeltung",IF($G23="Stunden",VLOOKUP($I23,'Grundlagen VKO'!$A$12:$B$16,2),IF($G23="Monat",VLOOKUP($I23,'Grundlagen VKO'!$A$19:$B$23,2),IF($G23="Jahr",VLOOKUP($I23,'Grundlagen VKO'!$A$26:$B$30,2)))),IF($G23="Stunden",VLOOKUP($I23,'Grundlagen VKO'!$A$35:$B$39,2),IF($G23="Monat",VLOOKUP($I23,'Grundlagen VKO'!$A$42:$B$46,2),"Auswahl nicht möglich")))),"0,00")</f>
        <v>0,00</v>
      </c>
      <c r="L23" s="106">
        <f t="shared" si="0"/>
        <v>0</v>
      </c>
      <c r="M23" s="106">
        <f>IF(AND(G23="Jahr",AND(J23="Pauschalwerte mit Urlaubsabgeltung")),"0,00",IF(G23="Stunden",($H23*$K23),((($L23/40)*$F23)*$E23)))</f>
        <v>0</v>
      </c>
      <c r="N23" s="118"/>
      <c r="O23" s="40"/>
      <c r="P23" s="40"/>
    </row>
    <row r="24" spans="1:16" s="41" customFormat="1" ht="14.25" x14ac:dyDescent="0.2">
      <c r="A24" s="98">
        <v>16</v>
      </c>
      <c r="B24" s="99"/>
      <c r="C24" s="99"/>
      <c r="D24" s="100"/>
      <c r="E24" s="121"/>
      <c r="F24" s="101"/>
      <c r="G24" s="101"/>
      <c r="H24" s="122"/>
      <c r="I24" s="102"/>
      <c r="J24" s="108"/>
      <c r="K24" s="106" t="str">
        <f>IFERROR(IF(ISBLANK($J24),"0,00",IF(J24="Pauschalwerte ohne Urlaubsabgeltung",IF($G24="Stunden",VLOOKUP($I24,'Grundlagen VKO'!$A$12:$B$16,2),IF($G24="Monat",VLOOKUP($I24,'Grundlagen VKO'!$A$19:$B$23,2),IF($G24="Jahr",VLOOKUP($I24,'Grundlagen VKO'!$A$26:$B$30,2)))),IF($G24="Stunden",VLOOKUP($I24,'Grundlagen VKO'!$A$35:$B$39,2),IF($G24="Monat",VLOOKUP($I24,'Grundlagen VKO'!$A$42:$B$46,2),"Auswahl nicht möglich")))),"0,00")</f>
        <v>0,00</v>
      </c>
      <c r="L24" s="106">
        <f t="shared" si="0"/>
        <v>0</v>
      </c>
      <c r="M24" s="106">
        <f t="shared" si="1"/>
        <v>0</v>
      </c>
      <c r="N24" s="118"/>
      <c r="O24" s="40"/>
      <c r="P24" s="40"/>
    </row>
    <row r="25" spans="1:16" s="41" customFormat="1" ht="14.25" x14ac:dyDescent="0.2">
      <c r="A25" s="98">
        <v>17</v>
      </c>
      <c r="B25" s="99"/>
      <c r="C25" s="99"/>
      <c r="D25" s="100"/>
      <c r="E25" s="121"/>
      <c r="F25" s="101"/>
      <c r="G25" s="101"/>
      <c r="H25" s="122"/>
      <c r="I25" s="102"/>
      <c r="J25" s="108"/>
      <c r="K25" s="106" t="str">
        <f>IFERROR(IF(ISBLANK($J25),"0,00",IF(J25="Pauschalwerte ohne Urlaubsabgeltung",IF($G25="Stunden",VLOOKUP($I25,'Grundlagen VKO'!$A$12:$B$16,2),IF($G25="Monat",VLOOKUP($I25,'Grundlagen VKO'!$A$19:$B$23,2),IF($G25="Jahr",VLOOKUP($I25,'Grundlagen VKO'!$A$26:$B$30,2)))),IF($G25="Stunden",VLOOKUP($I25,'Grundlagen VKO'!$A$35:$B$39,2),IF($G25="Monat",VLOOKUP($I25,'Grundlagen VKO'!$A$42:$B$46,2),"Auswahl nicht möglich")))),"0,00")</f>
        <v>0,00</v>
      </c>
      <c r="L25" s="106">
        <f t="shared" si="0"/>
        <v>0</v>
      </c>
      <c r="M25" s="106">
        <f>IF(AND(G25="Jahr",AND(J25="Pauschalwerte mit Urlaubsabgeltung")),"0,00",IF(G25="Stunden",($H25*$K25),((($L25/40)*$F25)*$E25)))</f>
        <v>0</v>
      </c>
      <c r="N25" s="118"/>
      <c r="O25" s="40"/>
      <c r="P25" s="40"/>
    </row>
    <row r="26" spans="1:16" s="41" customFormat="1" ht="14.25" x14ac:dyDescent="0.2">
      <c r="A26" s="98">
        <v>18</v>
      </c>
      <c r="B26" s="99"/>
      <c r="C26" s="99"/>
      <c r="D26" s="100"/>
      <c r="E26" s="121"/>
      <c r="F26" s="101"/>
      <c r="G26" s="101"/>
      <c r="H26" s="122"/>
      <c r="I26" s="102"/>
      <c r="J26" s="108"/>
      <c r="K26" s="106" t="str">
        <f>IFERROR(IF(ISBLANK($J26),"0,00",IF(J26="Pauschalwerte ohne Urlaubsabgeltung",IF($G26="Stunden",VLOOKUP($I26,'Grundlagen VKO'!$A$12:$B$16,2),IF($G26="Monat",VLOOKUP($I26,'Grundlagen VKO'!$A$19:$B$23,2),IF($G26="Jahr",VLOOKUP($I26,'Grundlagen VKO'!$A$26:$B$30,2)))),IF($G26="Stunden",VLOOKUP($I26,'Grundlagen VKO'!$A$35:$B$39,2),IF($G26="Monat",VLOOKUP($I26,'Grundlagen VKO'!$A$42:$B$46,2),"Auswahl nicht möglich")))),"0,00")</f>
        <v>0,00</v>
      </c>
      <c r="L26" s="106">
        <f t="shared" si="0"/>
        <v>0</v>
      </c>
      <c r="M26" s="106">
        <f>IF(AND(G26="Jahr",AND(J26="Pauschalwerte mit Urlaubsabgeltung")),"0,00",IF(G26="Stunden",($H26*$K26),((($L26/40)*$F26)*$E26)))</f>
        <v>0</v>
      </c>
      <c r="N26" s="118"/>
      <c r="O26" s="40"/>
      <c r="P26" s="40"/>
    </row>
    <row r="27" spans="1:16" s="41" customFormat="1" ht="14.25" x14ac:dyDescent="0.2">
      <c r="A27" s="98">
        <v>19</v>
      </c>
      <c r="B27" s="99"/>
      <c r="C27" s="99"/>
      <c r="D27" s="100"/>
      <c r="E27" s="121"/>
      <c r="F27" s="101"/>
      <c r="G27" s="101"/>
      <c r="H27" s="122"/>
      <c r="I27" s="102"/>
      <c r="J27" s="108"/>
      <c r="K27" s="105" t="str">
        <f>IFERROR(IF(ISBLANK($J27),"0,00",IF(J27="Pauschalwerte ohne Urlaubsabgeltung",IF($G27="Stunden",VLOOKUP($I27,'Grundlagen VKO'!$A$12:$B$16,2),IF($G27="Monat",VLOOKUP($I27,'Grundlagen VKO'!$A$19:$B$23,2),IF($G27="Jahr",VLOOKUP($I27,'Grundlagen VKO'!$A$26:$B$30,2)))),IF($G27="Stunden",VLOOKUP($I27,'Grundlagen VKO'!$A$35:$B$39,2),IF($G27="Monat",VLOOKUP($I27,'Grundlagen VKO'!$A$42:$B$46,2),"Auswahl nicht möglich")))),"0,00")</f>
        <v>0,00</v>
      </c>
      <c r="L27" s="105">
        <f t="shared" si="0"/>
        <v>0</v>
      </c>
      <c r="M27" s="106">
        <f t="shared" si="1"/>
        <v>0</v>
      </c>
      <c r="N27" s="118"/>
      <c r="O27" s="40"/>
      <c r="P27" s="40"/>
    </row>
    <row r="28" spans="1:16" s="41" customFormat="1" ht="14.25" x14ac:dyDescent="0.2">
      <c r="A28" s="98">
        <v>20</v>
      </c>
      <c r="B28" s="103"/>
      <c r="C28" s="103"/>
      <c r="D28" s="100"/>
      <c r="E28" s="121"/>
      <c r="F28" s="101"/>
      <c r="G28" s="101"/>
      <c r="H28" s="122"/>
      <c r="I28" s="102"/>
      <c r="J28" s="108"/>
      <c r="K28" s="105" t="str">
        <f>IFERROR(IF(ISBLANK($J28),"0,00",IF(J28="Pauschalwerte ohne Urlaubsabgeltung",IF($G28="Stunden",VLOOKUP($I28,'Grundlagen VKO'!$A$12:$B$16,2),IF($G28="Monat",VLOOKUP($I28,'Grundlagen VKO'!$A$19:$B$23,2),IF($G28="Jahr",VLOOKUP($I28,'Grundlagen VKO'!$A$26:$B$30,2)))),IF($G28="Stunden",VLOOKUP($I28,'Grundlagen VKO'!$A$35:$B$39,2),IF($G28="Monat",VLOOKUP($I28,'Grundlagen VKO'!$A$42:$B$46,2),"Auswahl nicht möglich")))),"0,00")</f>
        <v>0,00</v>
      </c>
      <c r="L28" s="105">
        <f t="shared" si="0"/>
        <v>0</v>
      </c>
      <c r="M28" s="106">
        <f t="shared" si="1"/>
        <v>0</v>
      </c>
      <c r="N28" s="119"/>
      <c r="O28" s="40"/>
      <c r="P28" s="40"/>
    </row>
    <row r="29" spans="1:16" x14ac:dyDescent="0.25">
      <c r="A29" s="104"/>
      <c r="B29" s="39"/>
      <c r="C29" s="39"/>
      <c r="D29" s="39"/>
      <c r="E29" s="39"/>
      <c r="F29" s="39"/>
      <c r="G29" s="39"/>
      <c r="H29" s="39"/>
      <c r="I29" s="39"/>
      <c r="J29" s="39"/>
      <c r="K29" s="37" t="s">
        <v>4</v>
      </c>
      <c r="L29" s="37">
        <f>SUM(L9:L28)</f>
        <v>0</v>
      </c>
      <c r="M29" s="37">
        <f>SUM(M9:M28)</f>
        <v>0</v>
      </c>
      <c r="N29" s="104"/>
    </row>
    <row r="30" spans="1:16" x14ac:dyDescent="0.25">
      <c r="A30" s="120" t="s">
        <v>88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104"/>
    </row>
    <row r="31" spans="1:16" ht="6" customHeight="1" x14ac:dyDescent="0.25"/>
    <row r="32" spans="1:16" ht="82.5" customHeight="1" x14ac:dyDescent="0.25">
      <c r="A32" s="24" t="s">
        <v>0</v>
      </c>
      <c r="B32" s="24" t="s">
        <v>3</v>
      </c>
      <c r="C32" s="24" t="s">
        <v>2</v>
      </c>
      <c r="D32" s="25" t="s">
        <v>49</v>
      </c>
      <c r="E32" s="25" t="s">
        <v>87</v>
      </c>
      <c r="F32" s="25" t="s">
        <v>31</v>
      </c>
      <c r="G32" s="25" t="s">
        <v>47</v>
      </c>
      <c r="H32" s="25" t="s">
        <v>48</v>
      </c>
      <c r="I32" s="25" t="s">
        <v>39</v>
      </c>
      <c r="J32" s="25" t="s">
        <v>44</v>
      </c>
      <c r="K32" s="25" t="s">
        <v>32</v>
      </c>
      <c r="L32" s="25" t="s">
        <v>40</v>
      </c>
      <c r="M32" s="25" t="s">
        <v>45</v>
      </c>
      <c r="N32" s="25" t="s">
        <v>43</v>
      </c>
    </row>
    <row r="33" spans="1:16" s="41" customFormat="1" ht="24" x14ac:dyDescent="0.2">
      <c r="A33" s="109" t="s">
        <v>85</v>
      </c>
      <c r="B33" s="110" t="s">
        <v>83</v>
      </c>
      <c r="C33" s="110" t="s">
        <v>84</v>
      </c>
      <c r="D33" s="111" t="s">
        <v>86</v>
      </c>
      <c r="E33" s="112">
        <v>1</v>
      </c>
      <c r="F33" s="113">
        <v>40</v>
      </c>
      <c r="G33" s="113" t="s">
        <v>36</v>
      </c>
      <c r="H33" s="114">
        <v>12</v>
      </c>
      <c r="I33" s="115" t="s">
        <v>14</v>
      </c>
      <c r="J33" s="116" t="s">
        <v>50</v>
      </c>
      <c r="K33" s="105">
        <f>IFERROR(IF(ISBLANK($J33),"0,00",IF(J33="Pauschalwerte ohne Urlaubsabgeltung",IF($G33="Stunden",VLOOKUP($I33,'Grundlagen VKO'!$A$12:$B$16,2),IF($G33="Monat",VLOOKUP($I33,'Grundlagen VKO'!$A$19:$B$23,2),IF($G33="Jahr",VLOOKUP($I33,'Grundlagen VKO'!$A$26:$B$30,2)))),IF($G33="Stunden",VLOOKUP($I33,'Grundlagen VKO'!$A$35:$B$39,2),IF($G33="Monat",VLOOKUP($I33,'Grundlagen VKO'!$A$42:$B$46,2),"Auswahl nicht möglich")))),"0,00")</f>
        <v>5208</v>
      </c>
      <c r="L33" s="105">
        <f t="shared" ref="L33" si="2">$H33*$K33</f>
        <v>62496</v>
      </c>
      <c r="M33" s="106">
        <f t="shared" ref="M33" si="3">IF(AND(G33="Jahr",AND(J33="Pauschalwerte mit Urlaubsabgeltung")),"0,00",IF(G33="Stunden",($H33*$K33),((($L33/40)*$F33)*$E33)))</f>
        <v>62496</v>
      </c>
      <c r="N33" s="117"/>
      <c r="O33" s="40"/>
      <c r="P33" s="40"/>
    </row>
    <row r="34" spans="1:16" x14ac:dyDescent="0.25">
      <c r="A34" s="139"/>
    </row>
    <row r="35" spans="1:16" x14ac:dyDescent="0.25">
      <c r="A35" s="139"/>
    </row>
    <row r="36" spans="1:16" x14ac:dyDescent="0.25">
      <c r="A36" s="139"/>
    </row>
    <row r="38" spans="1:16" x14ac:dyDescent="0.25">
      <c r="A38" s="139"/>
    </row>
    <row r="39" spans="1:16" x14ac:dyDescent="0.25">
      <c r="A39" s="139"/>
    </row>
    <row r="40" spans="1:16" x14ac:dyDescent="0.25">
      <c r="A40" s="139"/>
    </row>
    <row r="41" spans="1:16" x14ac:dyDescent="0.25">
      <c r="A41" s="139"/>
    </row>
    <row r="43" spans="1:16" ht="27" customHeight="1" x14ac:dyDescent="0.25">
      <c r="A43" s="38"/>
    </row>
    <row r="44" spans="1:16" x14ac:dyDescent="0.25">
      <c r="A44" s="38"/>
    </row>
    <row r="46" spans="1:16" ht="41.25" customHeight="1" x14ac:dyDescent="0.25">
      <c r="A46" s="130"/>
      <c r="B46" s="39"/>
    </row>
    <row r="47" spans="1:16" x14ac:dyDescent="0.25">
      <c r="A47" s="130"/>
    </row>
  </sheetData>
  <sheetProtection algorithmName="SHA-512" hashValue="zDKdr57daRylcjBg8k6SuoveTIihq72Z61PKXm+Ch1rHAw0kNZMDk8XhjzlR5Tthfv4tTg9GhfEz3GAyeaO4CA==" saltValue="v2HX6WSxJ6t7+t0rgTYHxA==" spinCount="100000" sheet="1" formatRows="0" insertRows="0" deleteRows="0"/>
  <mergeCells count="9">
    <mergeCell ref="A46:A47"/>
    <mergeCell ref="A2:D2"/>
    <mergeCell ref="A4:D4"/>
    <mergeCell ref="A5:D5"/>
    <mergeCell ref="E4:K4"/>
    <mergeCell ref="E5:K5"/>
    <mergeCell ref="E2:F2"/>
    <mergeCell ref="A34:A36"/>
    <mergeCell ref="A38:A41"/>
  </mergeCells>
  <conditionalFormatting sqref="J9:J28">
    <cfRule type="containsText" dxfId="20" priority="2" operator="containsText" text="Pauschalwerte mit Urlaubsabgeltung">
      <formula>NOT(ISERROR(SEARCH("Pauschalwerte mit Urlaubsabgeltung",J9)))</formula>
    </cfRule>
  </conditionalFormatting>
  <conditionalFormatting sqref="J33">
    <cfRule type="containsText" dxfId="19" priority="1" operator="containsText" text="Pauschalwerte mit Urlaubsabgeltung">
      <formula>NOT(ISERROR(SEARCH("Pauschalwerte mit Urlaubsabgeltung",J33)))</formula>
    </cfRule>
  </conditionalFormatting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headerFooter>
    <oddFooter>&amp;CPersonalausgaben-Pauschale&amp;R
Stand 08.02.2024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J33 J9:J28</xm:sqref>
        </x14:dataValidation>
        <x14:dataValidation type="list" allowBlank="1" showInputMessage="1" showErrorMessage="1">
          <x14:formula1>
            <xm:f>'Grundlagen VKO'!$J$11:$J$13</xm:f>
          </x14:formula1>
          <xm:sqref>G33 G9:G28</xm:sqref>
        </x14:dataValidation>
        <x14:dataValidation type="list" allowBlank="1" showInputMessage="1" showErrorMessage="1">
          <x14:formula1>
            <xm:f>'Grundlagen VKO'!$A$12:$A$16</xm:f>
          </x14:formula1>
          <xm:sqref>I33 I9:I28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4:J53"/>
  <sheetViews>
    <sheetView topLeftCell="A18" workbookViewId="0">
      <selection activeCell="H40" sqref="H40"/>
    </sheetView>
  </sheetViews>
  <sheetFormatPr baseColWidth="10" defaultRowHeight="15" x14ac:dyDescent="0.25"/>
  <cols>
    <col min="1" max="4" width="15.7109375" style="2" customWidth="1"/>
    <col min="7" max="7" width="23.42578125" bestFit="1" customWidth="1"/>
    <col min="8" max="8" width="22.42578125" bestFit="1" customWidth="1"/>
  </cols>
  <sheetData>
    <row r="4" spans="1:10" x14ac:dyDescent="0.25">
      <c r="A4" s="11" t="s">
        <v>42</v>
      </c>
      <c r="B4" s="3"/>
      <c r="C4" s="3"/>
      <c r="D4" s="3"/>
    </row>
    <row r="5" spans="1:10" x14ac:dyDescent="0.25">
      <c r="A5" s="10" t="s">
        <v>6</v>
      </c>
      <c r="B5" s="3"/>
      <c r="C5" s="3"/>
      <c r="D5" s="3"/>
    </row>
    <row r="9" spans="1:10" x14ac:dyDescent="0.25">
      <c r="A9" s="140" t="s">
        <v>7</v>
      </c>
      <c r="B9" s="140"/>
      <c r="C9" s="140"/>
      <c r="D9" s="140"/>
    </row>
    <row r="10" spans="1:10" x14ac:dyDescent="0.25">
      <c r="A10" s="141" t="s">
        <v>41</v>
      </c>
      <c r="B10" s="141"/>
      <c r="C10" s="141"/>
      <c r="D10" s="141"/>
    </row>
    <row r="11" spans="1:10" x14ac:dyDescent="0.25">
      <c r="A11" s="4" t="s">
        <v>8</v>
      </c>
      <c r="B11" s="5" t="s">
        <v>9</v>
      </c>
      <c r="C11" s="4"/>
      <c r="D11" s="4"/>
      <c r="G11" t="s">
        <v>33</v>
      </c>
      <c r="H11" t="s">
        <v>34</v>
      </c>
      <c r="J11" t="s">
        <v>35</v>
      </c>
    </row>
    <row r="12" spans="1:10" x14ac:dyDescent="0.25">
      <c r="A12" s="6" t="s">
        <v>12</v>
      </c>
      <c r="B12" s="7">
        <v>42</v>
      </c>
      <c r="C12" s="7"/>
      <c r="D12" s="7"/>
      <c r="G12" s="1"/>
      <c r="H12" s="1"/>
      <c r="J12" t="s">
        <v>36</v>
      </c>
    </row>
    <row r="13" spans="1:10" x14ac:dyDescent="0.25">
      <c r="A13" s="6" t="s">
        <v>13</v>
      </c>
      <c r="B13" s="7">
        <v>31.5</v>
      </c>
      <c r="C13" s="7"/>
      <c r="D13" s="7"/>
      <c r="G13" s="1"/>
      <c r="H13" s="1"/>
      <c r="J13" t="s">
        <v>38</v>
      </c>
    </row>
    <row r="14" spans="1:10" x14ac:dyDescent="0.25">
      <c r="A14" s="6" t="s">
        <v>14</v>
      </c>
      <c r="B14" s="7">
        <v>30</v>
      </c>
      <c r="C14" s="7"/>
      <c r="D14" s="7"/>
      <c r="G14" s="1"/>
      <c r="H14" s="1"/>
    </row>
    <row r="15" spans="1:10" x14ac:dyDescent="0.25">
      <c r="A15" s="6" t="s">
        <v>15</v>
      </c>
      <c r="B15" s="7">
        <v>23</v>
      </c>
      <c r="C15" s="7"/>
      <c r="D15" s="7"/>
      <c r="G15" s="1"/>
      <c r="H15" s="1"/>
    </row>
    <row r="16" spans="1:10" x14ac:dyDescent="0.25">
      <c r="A16" s="6" t="s">
        <v>16</v>
      </c>
      <c r="B16" s="7">
        <v>19</v>
      </c>
      <c r="C16" s="7"/>
      <c r="D16" s="7"/>
      <c r="G16" s="1"/>
      <c r="H16" s="1"/>
    </row>
    <row r="17" spans="1:8" x14ac:dyDescent="0.25">
      <c r="A17" s="6"/>
      <c r="B17" s="7"/>
      <c r="C17" s="7"/>
      <c r="D17" s="7"/>
      <c r="G17" s="1"/>
      <c r="H17" s="1"/>
    </row>
    <row r="18" spans="1:8" x14ac:dyDescent="0.25">
      <c r="A18" s="4" t="s">
        <v>8</v>
      </c>
      <c r="B18" s="4" t="s">
        <v>10</v>
      </c>
      <c r="C18" s="7"/>
      <c r="D18" s="7"/>
      <c r="G18" s="1"/>
      <c r="H18" s="1"/>
    </row>
    <row r="19" spans="1:8" x14ac:dyDescent="0.25">
      <c r="A19" s="6" t="s">
        <v>12</v>
      </c>
      <c r="B19" s="7">
        <v>7295</v>
      </c>
      <c r="C19" s="7"/>
      <c r="D19" s="7"/>
      <c r="G19" s="1"/>
      <c r="H19" s="1"/>
    </row>
    <row r="20" spans="1:8" x14ac:dyDescent="0.25">
      <c r="A20" s="6" t="s">
        <v>13</v>
      </c>
      <c r="B20" s="7">
        <v>5487</v>
      </c>
      <c r="C20" s="7"/>
      <c r="D20" s="7"/>
      <c r="G20" s="1"/>
      <c r="H20" s="1"/>
    </row>
    <row r="21" spans="1:8" x14ac:dyDescent="0.25">
      <c r="A21" s="6" t="s">
        <v>14</v>
      </c>
      <c r="B21" s="7">
        <v>5208</v>
      </c>
      <c r="C21" s="7"/>
      <c r="D21" s="7"/>
      <c r="G21" s="1"/>
      <c r="H21" s="1"/>
    </row>
    <row r="22" spans="1:8" x14ac:dyDescent="0.25">
      <c r="A22" s="6" t="s">
        <v>15</v>
      </c>
      <c r="B22" s="7">
        <v>3942</v>
      </c>
      <c r="C22" s="7"/>
      <c r="D22" s="7"/>
      <c r="G22" s="1"/>
      <c r="H22" s="1"/>
    </row>
    <row r="23" spans="1:8" x14ac:dyDescent="0.25">
      <c r="A23" s="6" t="s">
        <v>16</v>
      </c>
      <c r="B23" s="7">
        <v>3261</v>
      </c>
      <c r="C23" s="7"/>
      <c r="D23" s="7"/>
      <c r="G23" s="1"/>
      <c r="H23" s="1"/>
    </row>
    <row r="24" spans="1:8" x14ac:dyDescent="0.25">
      <c r="A24" s="6"/>
      <c r="B24" s="7"/>
      <c r="C24" s="7"/>
      <c r="D24" s="7"/>
      <c r="G24" s="1"/>
      <c r="H24" s="1"/>
    </row>
    <row r="25" spans="1:8" x14ac:dyDescent="0.25">
      <c r="A25" s="4" t="s">
        <v>8</v>
      </c>
      <c r="B25" s="4" t="s">
        <v>11</v>
      </c>
      <c r="C25" s="7"/>
      <c r="D25" s="7"/>
      <c r="G25" s="1"/>
      <c r="H25" s="1"/>
    </row>
    <row r="26" spans="1:8" x14ac:dyDescent="0.25">
      <c r="A26" s="6" t="s">
        <v>12</v>
      </c>
      <c r="B26" s="7">
        <v>87537</v>
      </c>
      <c r="C26" s="7"/>
      <c r="D26" s="7"/>
      <c r="G26" s="1"/>
      <c r="H26" s="1"/>
    </row>
    <row r="27" spans="1:8" x14ac:dyDescent="0.25">
      <c r="A27" s="6" t="s">
        <v>13</v>
      </c>
      <c r="B27" s="7">
        <v>65841</v>
      </c>
      <c r="C27" s="7"/>
      <c r="D27" s="7"/>
      <c r="G27" s="1"/>
      <c r="H27" s="1"/>
    </row>
    <row r="28" spans="1:8" x14ac:dyDescent="0.25">
      <c r="A28" s="6" t="s">
        <v>14</v>
      </c>
      <c r="B28" s="7">
        <v>62495</v>
      </c>
      <c r="C28" s="7"/>
      <c r="D28" s="7"/>
      <c r="G28" s="1"/>
      <c r="H28" s="1"/>
    </row>
    <row r="29" spans="1:8" x14ac:dyDescent="0.25">
      <c r="A29" s="6" t="s">
        <v>15</v>
      </c>
      <c r="B29" s="7">
        <v>47301</v>
      </c>
      <c r="C29" s="7"/>
      <c r="D29" s="7"/>
      <c r="G29" s="1"/>
      <c r="H29" s="1"/>
    </row>
    <row r="30" spans="1:8" x14ac:dyDescent="0.25">
      <c r="A30" s="6" t="s">
        <v>16</v>
      </c>
      <c r="B30" s="7">
        <v>39134</v>
      </c>
      <c r="C30" s="7"/>
      <c r="D30" s="7"/>
      <c r="G30" s="1"/>
      <c r="H30" s="1"/>
    </row>
    <row r="31" spans="1:8" x14ac:dyDescent="0.25">
      <c r="A31" s="6"/>
      <c r="B31" s="7"/>
      <c r="C31" s="7"/>
      <c r="D31" s="7"/>
      <c r="G31" s="1"/>
      <c r="H31" s="1"/>
    </row>
    <row r="32" spans="1:8" x14ac:dyDescent="0.25">
      <c r="A32" s="8"/>
      <c r="B32" s="8"/>
      <c r="C32" s="9"/>
      <c r="D32" s="9"/>
      <c r="G32" s="1"/>
      <c r="H32" s="1"/>
    </row>
    <row r="33" spans="1:8" x14ac:dyDescent="0.25">
      <c r="A33" s="141" t="s">
        <v>17</v>
      </c>
      <c r="B33" s="141"/>
      <c r="C33" s="141"/>
      <c r="D33" s="141"/>
      <c r="G33" s="1"/>
      <c r="H33" s="1"/>
    </row>
    <row r="34" spans="1:8" x14ac:dyDescent="0.25">
      <c r="A34" s="4" t="s">
        <v>8</v>
      </c>
      <c r="B34" s="5" t="s">
        <v>9</v>
      </c>
      <c r="C34" s="4"/>
      <c r="D34" s="4"/>
      <c r="G34" s="1"/>
      <c r="H34" s="1"/>
    </row>
    <row r="35" spans="1:8" x14ac:dyDescent="0.25">
      <c r="A35" s="6" t="s">
        <v>12</v>
      </c>
      <c r="B35" s="7">
        <v>47</v>
      </c>
      <c r="C35" s="7"/>
      <c r="D35" s="7"/>
      <c r="G35" s="1"/>
      <c r="H35" s="1"/>
    </row>
    <row r="36" spans="1:8" x14ac:dyDescent="0.25">
      <c r="A36" s="6" t="s">
        <v>13</v>
      </c>
      <c r="B36" s="7">
        <v>35.5</v>
      </c>
      <c r="C36" s="7"/>
      <c r="D36" s="7"/>
      <c r="G36" s="1"/>
      <c r="H36" s="1"/>
    </row>
    <row r="37" spans="1:8" x14ac:dyDescent="0.25">
      <c r="A37" s="6" t="s">
        <v>14</v>
      </c>
      <c r="B37" s="7">
        <v>34</v>
      </c>
      <c r="C37" s="7"/>
      <c r="D37" s="7"/>
      <c r="G37" s="1"/>
      <c r="H37" s="1"/>
    </row>
    <row r="38" spans="1:8" x14ac:dyDescent="0.25">
      <c r="A38" s="6" t="s">
        <v>15</v>
      </c>
      <c r="B38" s="7">
        <v>25.5</v>
      </c>
      <c r="C38" s="7"/>
      <c r="D38" s="7"/>
      <c r="G38" s="1"/>
      <c r="H38" s="1"/>
    </row>
    <row r="39" spans="1:8" x14ac:dyDescent="0.25">
      <c r="A39" s="6" t="s">
        <v>16</v>
      </c>
      <c r="B39" s="7">
        <v>21</v>
      </c>
      <c r="C39" s="7"/>
      <c r="D39" s="7"/>
      <c r="G39" s="1"/>
      <c r="H39" s="1"/>
    </row>
    <row r="41" spans="1:8" x14ac:dyDescent="0.25">
      <c r="A41" s="4" t="s">
        <v>8</v>
      </c>
      <c r="B41" s="4" t="s">
        <v>10</v>
      </c>
    </row>
    <row r="42" spans="1:8" x14ac:dyDescent="0.25">
      <c r="A42" s="6" t="s">
        <v>12</v>
      </c>
      <c r="B42" s="7">
        <v>8207</v>
      </c>
    </row>
    <row r="43" spans="1:8" x14ac:dyDescent="0.25">
      <c r="A43" s="6" t="s">
        <v>13</v>
      </c>
      <c r="B43" s="7">
        <v>6173</v>
      </c>
    </row>
    <row r="44" spans="1:8" x14ac:dyDescent="0.25">
      <c r="A44" s="6" t="s">
        <v>14</v>
      </c>
      <c r="B44" s="7">
        <v>5859</v>
      </c>
    </row>
    <row r="45" spans="1:8" x14ac:dyDescent="0.25">
      <c r="A45" s="6" t="s">
        <v>15</v>
      </c>
      <c r="B45" s="7">
        <v>4434</v>
      </c>
    </row>
    <row r="46" spans="1:8" x14ac:dyDescent="0.25">
      <c r="A46" s="6" t="s">
        <v>16</v>
      </c>
      <c r="B46" s="7">
        <v>3669</v>
      </c>
    </row>
    <row r="48" spans="1:8" x14ac:dyDescent="0.25">
      <c r="A48" s="4" t="s">
        <v>8</v>
      </c>
      <c r="B48" s="4" t="s">
        <v>11</v>
      </c>
    </row>
    <row r="49" spans="1:2" x14ac:dyDescent="0.25">
      <c r="A49" s="6" t="s">
        <v>12</v>
      </c>
      <c r="B49" s="7">
        <v>0</v>
      </c>
    </row>
    <row r="50" spans="1:2" x14ac:dyDescent="0.25">
      <c r="A50" s="6" t="s">
        <v>13</v>
      </c>
      <c r="B50" s="7">
        <v>0</v>
      </c>
    </row>
    <row r="51" spans="1:2" x14ac:dyDescent="0.25">
      <c r="A51" s="6" t="s">
        <v>14</v>
      </c>
      <c r="B51" s="7">
        <v>0</v>
      </c>
    </row>
    <row r="52" spans="1:2" x14ac:dyDescent="0.25">
      <c r="A52" s="6" t="s">
        <v>15</v>
      </c>
      <c r="B52" s="7">
        <v>0</v>
      </c>
    </row>
    <row r="53" spans="1:2" x14ac:dyDescent="0.25">
      <c r="A53" s="6" t="s">
        <v>16</v>
      </c>
      <c r="B53" s="7">
        <v>0</v>
      </c>
    </row>
  </sheetData>
  <mergeCells count="3">
    <mergeCell ref="A9:D9"/>
    <mergeCell ref="A10:D10"/>
    <mergeCell ref="A33:D3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topLeftCell="C1" workbookViewId="0">
      <selection activeCell="E27" sqref="E27"/>
    </sheetView>
  </sheetViews>
  <sheetFormatPr baseColWidth="10" defaultRowHeight="15" x14ac:dyDescent="0.25"/>
  <cols>
    <col min="1" max="1" width="7.85546875" customWidth="1"/>
    <col min="2" max="2" width="91.42578125" customWidth="1"/>
    <col min="3" max="3" width="14.140625" bestFit="1" customWidth="1"/>
    <col min="4" max="4" width="13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x14ac:dyDescent="0.25">
      <c r="A1" t="s">
        <v>54</v>
      </c>
      <c r="B1" t="s">
        <v>55</v>
      </c>
      <c r="C1" t="s">
        <v>56</v>
      </c>
      <c r="E1" t="s">
        <v>57</v>
      </c>
      <c r="F1" t="s">
        <v>58</v>
      </c>
      <c r="G1" t="s">
        <v>59</v>
      </c>
    </row>
    <row r="2" spans="1:11" x14ac:dyDescent="0.25">
      <c r="A2" t="s">
        <v>60</v>
      </c>
      <c r="B2" t="s">
        <v>61</v>
      </c>
      <c r="C2" t="s">
        <v>62</v>
      </c>
      <c r="E2" t="s">
        <v>52</v>
      </c>
      <c r="G2" s="79"/>
      <c r="H2" s="1"/>
      <c r="K2" s="80"/>
    </row>
    <row r="3" spans="1:11" x14ac:dyDescent="0.25">
      <c r="A3" t="s">
        <v>63</v>
      </c>
      <c r="B3" t="s">
        <v>64</v>
      </c>
      <c r="C3" t="s">
        <v>65</v>
      </c>
      <c r="E3" t="s">
        <v>64</v>
      </c>
      <c r="F3" t="s">
        <v>66</v>
      </c>
      <c r="G3" s="81">
        <v>0.95</v>
      </c>
      <c r="H3" s="82"/>
      <c r="K3" s="80"/>
    </row>
    <row r="4" spans="1:11" ht="30" x14ac:dyDescent="0.25">
      <c r="A4" t="s">
        <v>67</v>
      </c>
      <c r="B4" s="83" t="s">
        <v>68</v>
      </c>
      <c r="F4" t="s">
        <v>69</v>
      </c>
      <c r="G4" s="81">
        <v>0.2</v>
      </c>
      <c r="H4" s="82" t="s">
        <v>61</v>
      </c>
    </row>
    <row r="5" spans="1:11" x14ac:dyDescent="0.25">
      <c r="A5" t="s">
        <v>70</v>
      </c>
      <c r="B5" t="s">
        <v>71</v>
      </c>
      <c r="F5" t="s">
        <v>72</v>
      </c>
      <c r="G5" s="81"/>
      <c r="H5" s="84"/>
    </row>
    <row r="6" spans="1:11" ht="15.75" x14ac:dyDescent="0.25">
      <c r="A6" s="85"/>
      <c r="G6" s="86"/>
      <c r="H6" s="1"/>
    </row>
    <row r="7" spans="1:11" ht="15.75" x14ac:dyDescent="0.25">
      <c r="A7" s="85"/>
      <c r="G7" s="86"/>
    </row>
    <row r="8" spans="1:11" ht="15.75" x14ac:dyDescent="0.25">
      <c r="A8" s="87"/>
      <c r="G8" s="86"/>
    </row>
    <row r="9" spans="1:11" x14ac:dyDescent="0.25">
      <c r="G9" s="86"/>
    </row>
    <row r="10" spans="1:11" x14ac:dyDescent="0.25">
      <c r="A10" t="s">
        <v>73</v>
      </c>
      <c r="G10" s="86"/>
    </row>
    <row r="11" spans="1:11" x14ac:dyDescent="0.25">
      <c r="G11" s="86"/>
    </row>
    <row r="12" spans="1:11" x14ac:dyDescent="0.25">
      <c r="G12" s="86"/>
    </row>
    <row r="13" spans="1:11" x14ac:dyDescent="0.25">
      <c r="G13" s="86"/>
    </row>
    <row r="14" spans="1:11" x14ac:dyDescent="0.25">
      <c r="G14" s="86"/>
    </row>
    <row r="15" spans="1:11" x14ac:dyDescent="0.25">
      <c r="G15" s="86"/>
    </row>
    <row r="16" spans="1:11" x14ac:dyDescent="0.25">
      <c r="G16" s="86"/>
    </row>
    <row r="17" spans="1:7" x14ac:dyDescent="0.25">
      <c r="G17" s="86"/>
    </row>
    <row r="18" spans="1:7" x14ac:dyDescent="0.25">
      <c r="A18" s="88"/>
      <c r="B18" s="89"/>
      <c r="C18" s="89"/>
      <c r="D18" s="90"/>
      <c r="G18" s="86"/>
    </row>
    <row r="19" spans="1:7" x14ac:dyDescent="0.25">
      <c r="A19" s="88"/>
      <c r="B19" s="89"/>
      <c r="C19" s="89"/>
      <c r="D19" s="90"/>
      <c r="G19" s="86"/>
    </row>
    <row r="20" spans="1:7" x14ac:dyDescent="0.25">
      <c r="A20" s="88"/>
      <c r="B20" s="89"/>
      <c r="C20" s="89"/>
      <c r="D20" s="90"/>
      <c r="G20" s="86"/>
    </row>
    <row r="21" spans="1:7" x14ac:dyDescent="0.25">
      <c r="A21" s="88"/>
      <c r="B21" s="89"/>
      <c r="C21" s="89"/>
      <c r="D21" s="89"/>
      <c r="E21" s="91"/>
      <c r="G21" s="86"/>
    </row>
    <row r="22" spans="1:7" x14ac:dyDescent="0.25">
      <c r="A22" s="92"/>
      <c r="B22" s="92"/>
      <c r="C22" s="92"/>
      <c r="D22" s="92"/>
      <c r="F22" s="92"/>
      <c r="G22" s="93"/>
    </row>
    <row r="23" spans="1:7" x14ac:dyDescent="0.25">
      <c r="G23" s="86"/>
    </row>
    <row r="24" spans="1:7" x14ac:dyDescent="0.25">
      <c r="G24" s="86"/>
    </row>
    <row r="25" spans="1:7" x14ac:dyDescent="0.25">
      <c r="G25" s="8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Gesamtübersicht</vt:lpstr>
      <vt:lpstr>Personalausgaben</vt:lpstr>
      <vt:lpstr>Grundlagen VKO</vt:lpstr>
      <vt:lpstr>Auswahllisten und NR</vt:lpstr>
      <vt:lpstr>Gesamtübersicht!Druckbereich</vt:lpstr>
      <vt:lpstr>Personalausgaben!Druckbereich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Dubiel, Jens</cp:lastModifiedBy>
  <cp:lastPrinted>2025-04-23T13:02:25Z</cp:lastPrinted>
  <dcterms:created xsi:type="dcterms:W3CDTF">2019-01-16T12:42:22Z</dcterms:created>
  <dcterms:modified xsi:type="dcterms:W3CDTF">2025-04-29T06:21:08Z</dcterms:modified>
</cp:coreProperties>
</file>