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Übertragen an 269221\1822\fintus Suite\neu ab 032023\Medienpro\"/>
    </mc:Choice>
  </mc:AlternateContent>
  <workbookProtection workbookAlgorithmName="SHA-512" workbookHashValue="dGae71iMRsPJwqrifrTP/JOYNsRIT1LJXAXhWPOgLJ8IF++ZY7KqZuNyZGMX3aQjncNk35qDsMAlDIaWpVcznQ==" workbookSaltValue="SvpA/tHKAjItwVVUgOL4iA==" workbookSpinCount="100000" lockStructure="1"/>
  <bookViews>
    <workbookView xWindow="0" yWindow="0" windowWidth="27900" windowHeight="9210"/>
  </bookViews>
  <sheets>
    <sheet name="Gesamtübersicht" sheetId="16" r:id="rId1"/>
    <sheet name="Sachausgaben" sheetId="18" r:id="rId2"/>
    <sheet name="Finanzierungsmittel " sheetId="19" r:id="rId3"/>
    <sheet name="Personalausgaben" sheetId="21" r:id="rId4"/>
    <sheet name="Auswahllisten und NR" sheetId="14" state="hidden" r:id="rId5"/>
    <sheet name="Grundlagen VKO" sheetId="20" state="hidden" r:id="rId6"/>
  </sheets>
  <definedNames>
    <definedName name="_xlnm._FilterDatabase" localSheetId="3" hidden="1">Personalausgaben!$A$10:$O$10</definedName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204208</definedName>
    <definedName name="_IDVTrackerID155_" hidden="1">265418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23</definedName>
    <definedName name="_IDVTrackerVersion155_" hidden="1">19</definedName>
    <definedName name="_xlnm.Print_Area" localSheetId="2">'Finanzierungsmittel '!$A$1:$G$30</definedName>
    <definedName name="_xlnm.Print_Area" localSheetId="0">Gesamtübersicht!$A$1:$E$29</definedName>
    <definedName name="_xlnm.Print_Area" localSheetId="3">Personalausgaben!$A$1:$O$30</definedName>
    <definedName name="_xlnm.Print_Area" localSheetId="1">Sachausgaben!$A$1:$L$36</definedName>
  </definedNames>
  <calcPr calcId="162913" iterateDelta="1E-4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B27" i="16" l="1"/>
  <c r="B16" i="16" l="1"/>
  <c r="N30" i="21"/>
  <c r="C13" i="16" l="1"/>
  <c r="L33" i="18" l="1"/>
  <c r="C23" i="16" s="1"/>
  <c r="C28" i="16"/>
  <c r="B28" i="16"/>
  <c r="B26" i="16" s="1"/>
  <c r="B24" i="16"/>
  <c r="G13" i="16" l="1"/>
  <c r="K13" i="21" l="1"/>
  <c r="L13" i="21" s="1"/>
  <c r="M13" i="21" s="1"/>
  <c r="K14" i="21"/>
  <c r="L14" i="21" s="1"/>
  <c r="M14" i="21" s="1"/>
  <c r="K15" i="21"/>
  <c r="L15" i="21" s="1"/>
  <c r="M15" i="21" s="1"/>
  <c r="K16" i="21"/>
  <c r="K17" i="21"/>
  <c r="L17" i="21" s="1"/>
  <c r="M17" i="21" s="1"/>
  <c r="K18" i="21"/>
  <c r="L18" i="21" s="1"/>
  <c r="M18" i="21" s="1"/>
  <c r="K19" i="21"/>
  <c r="K20" i="21"/>
  <c r="K21" i="21"/>
  <c r="L21" i="21" s="1"/>
  <c r="M21" i="21" s="1"/>
  <c r="K22" i="21"/>
  <c r="L22" i="21" s="1"/>
  <c r="M22" i="21" s="1"/>
  <c r="K23" i="21"/>
  <c r="L23" i="21" s="1"/>
  <c r="M23" i="21" s="1"/>
  <c r="K24" i="21"/>
  <c r="L24" i="21" s="1"/>
  <c r="M24" i="21" s="1"/>
  <c r="K25" i="21"/>
  <c r="L25" i="21" s="1"/>
  <c r="M25" i="21" s="1"/>
  <c r="K26" i="21"/>
  <c r="K27" i="21"/>
  <c r="L27" i="21" s="1"/>
  <c r="M27" i="21" s="1"/>
  <c r="K28" i="21"/>
  <c r="L28" i="21" s="1"/>
  <c r="M28" i="21" s="1"/>
  <c r="K29" i="21"/>
  <c r="L29" i="21" s="1"/>
  <c r="M29" i="21" s="1"/>
  <c r="K12" i="21"/>
  <c r="L12" i="21" s="1"/>
  <c r="L20" i="21"/>
  <c r="M20" i="21" s="1"/>
  <c r="L26" i="21"/>
  <c r="M26" i="21" s="1"/>
  <c r="E8" i="21"/>
  <c r="E7" i="21"/>
  <c r="E6" i="21"/>
  <c r="A3" i="21"/>
  <c r="L19" i="21"/>
  <c r="M19" i="21" s="1"/>
  <c r="L16" i="21"/>
  <c r="M16" i="21" s="1"/>
  <c r="L30" i="21" l="1"/>
  <c r="M12" i="21"/>
  <c r="M30" i="21" s="1"/>
  <c r="C21" i="16" s="1"/>
  <c r="A15" i="19" l="1"/>
  <c r="A16" i="19"/>
  <c r="A17" i="19"/>
  <c r="A13" i="19"/>
  <c r="A14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12" i="19"/>
  <c r="C27" i="16"/>
  <c r="C26" i="16" s="1"/>
  <c r="A3" i="19" l="1"/>
  <c r="D7" i="19"/>
  <c r="D6" i="19"/>
  <c r="D5" i="19"/>
  <c r="F30" i="19"/>
  <c r="E30" i="19"/>
  <c r="A3" i="18" l="1"/>
  <c r="E8" i="18" l="1"/>
  <c r="E7" i="18"/>
  <c r="E6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K13" i="18"/>
  <c r="A13" i="18"/>
  <c r="H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33" i="18" l="1"/>
  <c r="K34" i="18" s="1"/>
  <c r="B29" i="16"/>
  <c r="C22" i="16" l="1"/>
  <c r="C24" i="16" l="1"/>
  <c r="C25" i="16"/>
  <c r="C29" i="16" s="1"/>
</calcChain>
</file>

<file path=xl/sharedStrings.xml><?xml version="1.0" encoding="utf-8"?>
<sst xmlns="http://schemas.openxmlformats.org/spreadsheetml/2006/main" count="207" uniqueCount="133">
  <si>
    <t>lfd. Nr.</t>
  </si>
  <si>
    <t>Ja</t>
  </si>
  <si>
    <t>Nein</t>
  </si>
  <si>
    <t>Vorhaben</t>
  </si>
  <si>
    <t>(in Euro)</t>
  </si>
  <si>
    <t xml:space="preserve">vom </t>
  </si>
  <si>
    <t>bis</t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</si>
  <si>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</si>
  <si>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</si>
  <si>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</si>
  <si>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</si>
  <si>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</si>
  <si>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</si>
  <si>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</si>
  <si>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</si>
  <si>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</si>
  <si>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</si>
  <si>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 xml:space="preserve">Art der Zahlungen </t>
  </si>
  <si>
    <t>Auswahlfelder</t>
  </si>
  <si>
    <t>Bitte die grau hinterlegten Felder befüllen!</t>
  </si>
  <si>
    <t>weitere Darlehen</t>
  </si>
  <si>
    <t>weitere Fördermittel</t>
  </si>
  <si>
    <t>Art der Einnahmen</t>
  </si>
  <si>
    <t>sonstige Fremdmittel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</si>
  <si>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</si>
  <si>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</si>
  <si>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</si>
  <si>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</si>
  <si>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</si>
  <si>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Zahlungsdatum</t>
  </si>
  <si>
    <r>
      <t xml:space="preserve">Bewilligte Ausgaben 
</t>
    </r>
    <r>
      <rPr>
        <sz val="9"/>
        <color indexed="8"/>
        <rFont val="Arial"/>
        <family val="2"/>
      </rPr>
      <t>(in Euro)</t>
    </r>
  </si>
  <si>
    <t>Hinweis: Bitte geben Sie hier ausschließlich die Zahlen ohne Trennung an. Das Format wird automatisch dargestellt.</t>
  </si>
  <si>
    <t>Hinweis: Bitte reichen Sie spätestens mit dem 1. Auszahlungsantrag den Nachweis (Foto) eines Plakates ein.</t>
  </si>
  <si>
    <t>Programm</t>
  </si>
  <si>
    <t>ggf. Vertragsnummer</t>
  </si>
  <si>
    <t>Rechnungssteller</t>
  </si>
  <si>
    <t>Skonti, Boni u.ä.**</t>
  </si>
  <si>
    <t>in %</t>
  </si>
  <si>
    <t>Summen</t>
  </si>
  <si>
    <t>* Hinweis: Nicht dem Vorhaben zugehörige und nicht förderfähige Rechnungspositionen sind vom Rechnungsbetrag netto abzuziehen.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</si>
  <si>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</si>
  <si>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</si>
  <si>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</si>
  <si>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</si>
  <si>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</si>
  <si>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</si>
  <si>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</si>
  <si>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</si>
  <si>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</si>
  <si>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</si>
  <si>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</si>
  <si>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</si>
  <si>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Vorgangsnummer laut Zuwendungsbescheid</t>
  </si>
  <si>
    <t>Zuwendungssempfänger</t>
  </si>
  <si>
    <t>Rechnungsnummer des Dienstleisters</t>
  </si>
  <si>
    <t>** Hinweis: Gewährte Rabatte, Skonti, Boni u. ä. sind nicht förderfähig, selbst wenn sie nicht in Anspruch genommen werden (vgl. Zuwendungsbescheid).</t>
  </si>
  <si>
    <t>Zuwendungsempfänger</t>
  </si>
  <si>
    <t>Angaben laut Zuwendungsbescheid</t>
  </si>
  <si>
    <t>Gesamt-ausgaben</t>
  </si>
  <si>
    <t>Vorgangsnummer laut Zuwendungsbescheid/ Zuweisungsschreiben</t>
  </si>
  <si>
    <t>Art der Finanzierungsmittel</t>
  </si>
  <si>
    <t>Art der Fremdmittel</t>
  </si>
  <si>
    <r>
      <t xml:space="preserve">bewilligt lt. ZB/ ÄB
</t>
    </r>
    <r>
      <rPr>
        <sz val="8"/>
        <color theme="1"/>
        <rFont val="Arial"/>
        <family val="2"/>
      </rPr>
      <t>(in Euro)</t>
    </r>
  </si>
  <si>
    <r>
      <t xml:space="preserve">tatsächlich finanziert
</t>
    </r>
    <r>
      <rPr>
        <sz val="8"/>
        <color theme="1"/>
        <rFont val="Arial"/>
        <family val="2"/>
      </rPr>
      <t>(in Euro)</t>
    </r>
  </si>
  <si>
    <t>Summe der Finanzierungsmittel</t>
  </si>
  <si>
    <t xml:space="preserve">sonstige Fremdmittel </t>
  </si>
  <si>
    <t xml:space="preserve">sonstige öffentliche Finanzierungshilfen </t>
  </si>
  <si>
    <t>Fremdmittel</t>
  </si>
  <si>
    <t xml:space="preserve">Finanzierungsmittel </t>
  </si>
  <si>
    <t xml:space="preserve">Programm Sachsen-Anhalt MedienPro
zahlenmäßiger Nachweis - Anlage 1 zum Auszahlungsantrag Nr. </t>
  </si>
  <si>
    <t>a</t>
  </si>
  <si>
    <t xml:space="preserve">a
</t>
  </si>
  <si>
    <t>b</t>
  </si>
  <si>
    <t>c</t>
  </si>
  <si>
    <t>Art des Vorhabens</t>
  </si>
  <si>
    <t>kulturwirtschaftliches Vorhaben</t>
  </si>
  <si>
    <t>audiovisuelle Medienproduktion</t>
  </si>
  <si>
    <t xml:space="preserve">Bemessungsgrundlage 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</si>
  <si>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Zuwendungsbescheides)</t>
    </r>
  </si>
  <si>
    <t>Eigenmittel Personal</t>
  </si>
  <si>
    <t>Art der Fremdmittel / Eigenmittel</t>
  </si>
  <si>
    <t>sonstige Eigenmittel</t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</si>
  <si>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</si>
  <si>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Pauschalwerte mit Urlaubsabgeltung</t>
  </si>
  <si>
    <t>Zuwendungsrechtsergänzungserlass</t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</si>
  <si>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</si>
  <si>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t>Qualitätsstufe</t>
  </si>
  <si>
    <t>EUR pro Stunde</t>
  </si>
  <si>
    <t>Stunden auf Monatsbasis</t>
  </si>
  <si>
    <t>Stunden auf Jahresbasis</t>
  </si>
  <si>
    <t>Stunden</t>
  </si>
  <si>
    <t>Monat</t>
  </si>
  <si>
    <t>Jahr</t>
  </si>
  <si>
    <t>d</t>
  </si>
  <si>
    <t>e</t>
  </si>
  <si>
    <t>f</t>
  </si>
  <si>
    <t>EUR pro Monat</t>
  </si>
  <si>
    <t>EUR pro Jahr</t>
  </si>
  <si>
    <t>Pauschal mit Urlaubsabgeltung</t>
  </si>
  <si>
    <t>Zuwendungs-/Zuweisungsempfänger</t>
  </si>
  <si>
    <t>Name des 
Mitarbeiters</t>
  </si>
  <si>
    <t>Vorname des 
Mitarbeiters</t>
  </si>
  <si>
    <t>Abrechnungszeitraum 
MM/JJJJ</t>
  </si>
  <si>
    <t>Anteil im Projekt in %</t>
  </si>
  <si>
    <t>vereinbarte Stundenanzahl gem. Arbeitsvertrag</t>
  </si>
  <si>
    <t xml:space="preserve">Art der Abrechnung
</t>
  </si>
  <si>
    <t>Anzahl 
der abzu-rechnenden Stunden je Monat</t>
  </si>
  <si>
    <t>Qualitäts-stufe</t>
  </si>
  <si>
    <t>Welche Pauschalwerte möchten Sie abrechnen?</t>
  </si>
  <si>
    <t>Pauschalwert</t>
  </si>
  <si>
    <r>
      <t xml:space="preserve">abgerechnete Ausgaben nach Pauschalwerte ohne Bezug auf Std. gem. AV
</t>
    </r>
    <r>
      <rPr>
        <b/>
        <sz val="11"/>
        <color rgb="FFFF0000"/>
        <rFont val="Arial"/>
        <family val="2"/>
      </rPr>
      <t>später ausblenden….!!!!</t>
    </r>
  </si>
  <si>
    <t>abgerechnete Ausgaben</t>
  </si>
  <si>
    <t>Spalte52</t>
  </si>
  <si>
    <t>Spalte53</t>
  </si>
  <si>
    <t>SUMME</t>
  </si>
  <si>
    <t>Zeitraum der Förderung</t>
  </si>
  <si>
    <t>Jahre</t>
  </si>
  <si>
    <r>
      <t xml:space="preserve">genaue Bezeichnung der getätigten Ausgaben </t>
    </r>
    <r>
      <rPr>
        <b/>
        <sz val="8"/>
        <color theme="1"/>
        <rFont val="Arial"/>
        <family val="2"/>
      </rPr>
      <t xml:space="preserve">
</t>
    </r>
  </si>
  <si>
    <t>Gesamtfinanzierung</t>
  </si>
  <si>
    <r>
      <t xml:space="preserve">Mehrwert-steuer
</t>
    </r>
    <r>
      <rPr>
        <sz val="8"/>
        <color indexed="8"/>
        <rFont val="Arial"/>
        <family val="2"/>
      </rPr>
      <t>(nur OHNE Vorsteuer-abzugsbe-rechtigung sonst 0%)</t>
    </r>
  </si>
  <si>
    <t>Spalte14</t>
  </si>
  <si>
    <r>
      <t>Sofern Ausgaben nicht vollständig über die Investitonsbank abgerechnet werden hier  den anteiligen</t>
    </r>
    <r>
      <rPr>
        <b/>
        <u/>
        <sz val="8"/>
        <color theme="1"/>
        <rFont val="Arial"/>
        <family val="2"/>
      </rPr>
      <t xml:space="preserve"> nicht </t>
    </r>
    <r>
      <rPr>
        <b/>
        <sz val="8"/>
        <color theme="1"/>
        <rFont val="Arial"/>
        <family val="2"/>
      </rPr>
      <t>förderfähigen Betrag eingeben</t>
    </r>
  </si>
  <si>
    <t>Zuwendung</t>
  </si>
  <si>
    <t>förderfähige Personalausgaben</t>
  </si>
  <si>
    <t>förderfähige Sachausgaben</t>
  </si>
  <si>
    <t>nicht förderfähige Ausgaben</t>
  </si>
  <si>
    <r>
      <t xml:space="preserve">vorhabensbezogener Rechnungsbetrag 
</t>
    </r>
    <r>
      <rPr>
        <b/>
        <u/>
        <sz val="8"/>
        <color indexed="8"/>
        <rFont val="Arial"/>
        <family val="2"/>
      </rPr>
      <t xml:space="preserve">netto </t>
    </r>
    <r>
      <rPr>
        <b/>
        <sz val="8"/>
        <color indexed="8"/>
        <rFont val="Arial"/>
        <family val="2"/>
      </rPr>
      <t>*</t>
    </r>
  </si>
  <si>
    <t>Rechnungsdatum</t>
  </si>
  <si>
    <t>Spalte112</t>
  </si>
  <si>
    <r>
      <t xml:space="preserve">Nur sofern mehrere Mittelgeber am Gesamtvorhaben beteiligt:
</t>
    </r>
    <r>
      <rPr>
        <i/>
        <sz val="11"/>
        <rFont val="Arial"/>
        <family val="2"/>
      </rPr>
      <t>nicht über die IB abrechenbare, aber  für das Gesamtprojekt benötigte Personalausgaben (nicht förderfähig)</t>
    </r>
  </si>
  <si>
    <t>genaue Bezeichnung des Mittelgebers</t>
  </si>
  <si>
    <t>förderfähig Gesamt</t>
  </si>
  <si>
    <r>
      <t xml:space="preserve">Ausgaben 
</t>
    </r>
    <r>
      <rPr>
        <sz val="9"/>
        <color indexed="8"/>
        <rFont val="Arial"/>
        <family val="2"/>
      </rPr>
      <t>(in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</si>
</sst>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ZS/&quot;\ 0000&quot;/&quot;\ 00&quot;/&quot;\ 000000"/>
    <numFmt numFmtId="165" formatCode="mm\ \/\ yyyy"/>
    <numFmt numFmtId="166" formatCode="mm\/yyyy"/>
    <numFmt numFmtId="167" formatCode="_(* #,##0.00_);_(* \(#,##0.00\);_(* &quot;-&quot;??_);_(@_)"/>
    <numFmt numFmtId="168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u val="singleAccounting"/>
      <sz val="9"/>
      <name val="Arial"/>
      <family val="2"/>
    </font>
    <font>
      <b/>
      <u val="singleAccounting"/>
      <sz val="9"/>
      <color theme="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9"/>
      <color rgb="FF00B050"/>
      <name val="Arial"/>
      <family val="2"/>
    </font>
    <font>
      <i/>
      <sz val="11"/>
      <color theme="1"/>
      <name val="Arial"/>
      <family val="2"/>
    </font>
    <font>
      <b/>
      <u/>
      <sz val="8"/>
      <color theme="1"/>
      <name val="Arial"/>
      <family val="2"/>
    </font>
    <font>
      <sz val="12"/>
      <color rgb="FF38444F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8">
    <xf numFmtId="0" fontId="0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14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43" fontId="14" fillId="0" borderId="0" xfId="1" applyFont="1"/>
    <xf numFmtId="9" fontId="0" fillId="0" borderId="0" xfId="0" applyNumberFormat="1" applyAlignment="1">
      <alignment horizontal="center"/>
    </xf>
    <xf numFmtId="0" fontId="22" fillId="0" borderId="0" xfId="0" applyFont="1"/>
    <xf numFmtId="0" fontId="16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16" fillId="4" borderId="1" xfId="0" applyNumberFormat="1" applyFont="1" applyFill="1" applyBorder="1" applyAlignment="1" applyProtection="1">
      <alignment vertical="center" wrapText="1"/>
      <protection locked="0" hidden="1"/>
    </xf>
    <xf numFmtId="14" fontId="16" fillId="4" borderId="1" xfId="0" applyNumberFormat="1" applyFont="1" applyFill="1" applyBorder="1" applyAlignment="1" applyProtection="1">
      <alignment vertical="center" wrapText="1"/>
      <protection locked="0" hidden="1"/>
    </xf>
    <xf numFmtId="49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6" fillId="4" borderId="1" xfId="0" applyNumberFormat="1" applyFont="1" applyFill="1" applyBorder="1" applyAlignment="1" applyProtection="1">
      <alignment vertical="center" wrapText="1"/>
      <protection locked="0" hidden="1"/>
    </xf>
    <xf numFmtId="10" fontId="16" fillId="4" borderId="1" xfId="0" applyNumberFormat="1" applyFont="1" applyFill="1" applyBorder="1" applyAlignment="1" applyProtection="1">
      <alignment vertical="center" wrapText="1"/>
      <protection locked="0" hidden="1"/>
    </xf>
    <xf numFmtId="14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4" borderId="5" xfId="0" applyNumberFormat="1" applyFont="1" applyFill="1" applyBorder="1" applyAlignment="1" applyProtection="1">
      <alignment vertical="center" wrapText="1"/>
      <protection locked="0" hidden="1"/>
    </xf>
    <xf numFmtId="0" fontId="16" fillId="4" borderId="5" xfId="0" applyNumberFormat="1" applyFont="1" applyFill="1" applyBorder="1" applyAlignment="1" applyProtection="1">
      <alignment vertical="center" wrapText="1"/>
      <protection locked="0" hidden="1"/>
    </xf>
    <xf numFmtId="14" fontId="16" fillId="4" borderId="5" xfId="0" applyNumberFormat="1" applyFont="1" applyFill="1" applyBorder="1" applyAlignment="1" applyProtection="1">
      <alignment vertical="center" wrapText="1"/>
      <protection locked="0" hidden="1"/>
    </xf>
    <xf numFmtId="4" fontId="16" fillId="4" borderId="5" xfId="0" applyNumberFormat="1" applyFont="1" applyFill="1" applyBorder="1" applyAlignment="1" applyProtection="1">
      <alignment vertical="center" wrapText="1"/>
      <protection locked="0" hidden="1"/>
    </xf>
    <xf numFmtId="10" fontId="16" fillId="4" borderId="5" xfId="0" applyNumberFormat="1" applyFont="1" applyFill="1" applyBorder="1" applyAlignment="1" applyProtection="1">
      <alignment vertical="center" wrapText="1"/>
      <protection locked="0" hidden="1"/>
    </xf>
    <xf numFmtId="14" fontId="16" fillId="4" borderId="5" xfId="0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5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protection hidden="1"/>
    </xf>
    <xf numFmtId="0" fontId="7" fillId="2" borderId="0" xfId="0" applyNumberFormat="1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23" fillId="4" borderId="1" xfId="0" applyNumberFormat="1" applyFont="1" applyFill="1" applyBorder="1" applyAlignment="1" applyProtection="1">
      <alignment vertical="center" wrapText="1"/>
      <protection hidden="1"/>
    </xf>
    <xf numFmtId="0" fontId="2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0" fillId="4" borderId="1" xfId="3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14" fontId="0" fillId="0" borderId="0" xfId="0" applyNumberFormat="1" applyAlignment="1" applyProtection="1">
      <alignment vertical="top"/>
      <protection hidden="1"/>
    </xf>
    <xf numFmtId="0" fontId="0" fillId="0" borderId="0" xfId="0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wrapText="1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14" fontId="7" fillId="2" borderId="0" xfId="0" applyNumberFormat="1" applyFont="1" applyFill="1" applyBorder="1" applyAlignment="1" applyProtection="1">
      <protection hidden="1"/>
    </xf>
    <xf numFmtId="0" fontId="16" fillId="2" borderId="0" xfId="0" applyFont="1" applyFill="1" applyBorder="1" applyProtection="1"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NumberFormat="1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2" fillId="2" borderId="0" xfId="0" applyFont="1" applyFill="1" applyBorder="1" applyAlignment="1" applyProtection="1">
      <alignment vertical="top" wrapText="1"/>
      <protection hidden="1"/>
    </xf>
    <xf numFmtId="0" fontId="7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19" fillId="2" borderId="1" xfId="0" applyFont="1" applyFill="1" applyBorder="1" applyAlignment="1" applyProtection="1">
      <alignment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4" fontId="11" fillId="2" borderId="1" xfId="0" applyNumberFormat="1" applyFont="1" applyFill="1" applyBorder="1" applyAlignment="1" applyProtection="1">
      <alignment horizontal="right"/>
      <protection hidden="1"/>
    </xf>
    <xf numFmtId="4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9" fillId="3" borderId="3" xfId="0" applyFont="1" applyFill="1" applyBorder="1" applyAlignment="1" applyProtection="1">
      <alignment horizontal="left" vertical="center" wrapText="1"/>
      <protection hidden="1"/>
    </xf>
    <xf numFmtId="4" fontId="19" fillId="3" borderId="1" xfId="0" applyNumberFormat="1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" fontId="7" fillId="4" borderId="1" xfId="0" applyNumberFormat="1" applyFont="1" applyFill="1" applyBorder="1" applyAlignment="1" applyProtection="1">
      <alignment horizontal="center"/>
      <protection locked="0" hidden="1"/>
    </xf>
    <xf numFmtId="14" fontId="7" fillId="4" borderId="1" xfId="0" applyNumberFormat="1" applyFont="1" applyFill="1" applyBorder="1" applyAlignment="1" applyProtection="1">
      <alignment horizontal="center"/>
      <protection locked="0" hidden="1"/>
    </xf>
    <xf numFmtId="4" fontId="11" fillId="4" borderId="1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>
      <alignment wrapText="1"/>
    </xf>
    <xf numFmtId="0" fontId="0" fillId="0" borderId="0" xfId="1" applyNumberFormat="1" applyFont="1" applyAlignment="1">
      <alignment wrapText="1"/>
    </xf>
    <xf numFmtId="0" fontId="26" fillId="4" borderId="1" xfId="3" applyFont="1" applyFill="1" applyBorder="1" applyAlignme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protection hidden="1"/>
    </xf>
    <xf numFmtId="4" fontId="19" fillId="2" borderId="0" xfId="0" applyNumberFormat="1" applyFont="1" applyFill="1" applyBorder="1" applyAlignment="1" applyProtection="1">
      <alignment vertical="center" wrapText="1"/>
      <protection hidden="1"/>
    </xf>
    <xf numFmtId="165" fontId="1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1" xfId="1" applyNumberFormat="1" applyFont="1" applyFill="1" applyBorder="1" applyAlignment="1" applyProtection="1">
      <alignment vertical="center" wrapText="1"/>
      <protection locked="0" hidden="1"/>
    </xf>
    <xf numFmtId="166" fontId="1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" xfId="0" applyFont="1" applyFill="1" applyBorder="1" applyAlignment="1" applyProtection="1">
      <alignment horizontal="left" vertical="center" wrapText="1" indent="18"/>
      <protection hidden="1"/>
    </xf>
    <xf numFmtId="4" fontId="11" fillId="0" borderId="7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protection hidden="1"/>
    </xf>
    <xf numFmtId="0" fontId="16" fillId="4" borderId="8" xfId="0" applyNumberFormat="1" applyFont="1" applyFill="1" applyBorder="1" applyAlignment="1" applyProtection="1">
      <alignment vertical="center" wrapText="1"/>
      <protection hidden="1"/>
    </xf>
    <xf numFmtId="49" fontId="16" fillId="4" borderId="3" xfId="0" applyNumberFormat="1" applyFont="1" applyFill="1" applyBorder="1" applyAlignment="1" applyProtection="1">
      <alignment vertical="center" wrapText="1"/>
      <protection hidden="1"/>
    </xf>
    <xf numFmtId="0" fontId="16" fillId="4" borderId="3" xfId="0" applyNumberFormat="1" applyFont="1" applyFill="1" applyBorder="1" applyAlignment="1" applyProtection="1">
      <alignment vertical="center" wrapText="1"/>
      <protection hidden="1"/>
    </xf>
    <xf numFmtId="14" fontId="16" fillId="4" borderId="3" xfId="0" applyNumberFormat="1" applyFont="1" applyFill="1" applyBorder="1" applyAlignment="1" applyProtection="1">
      <alignment vertical="center" wrapText="1"/>
      <protection hidden="1"/>
    </xf>
    <xf numFmtId="49" fontId="16" fillId="4" borderId="3" xfId="0" applyNumberFormat="1" applyFont="1" applyFill="1" applyBorder="1" applyAlignment="1" applyProtection="1">
      <alignment horizontal="right" vertical="center" wrapText="1"/>
      <protection hidden="1"/>
    </xf>
    <xf numFmtId="4" fontId="16" fillId="4" borderId="3" xfId="0" applyNumberFormat="1" applyFont="1" applyFill="1" applyBorder="1" applyAlignment="1" applyProtection="1">
      <alignment vertical="center" wrapText="1"/>
      <protection hidden="1"/>
    </xf>
    <xf numFmtId="10" fontId="16" fillId="4" borderId="3" xfId="0" applyNumberFormat="1" applyFont="1" applyFill="1" applyBorder="1" applyAlignment="1" applyProtection="1">
      <alignment vertical="center" wrapText="1"/>
      <protection hidden="1"/>
    </xf>
    <xf numFmtId="4" fontId="16" fillId="2" borderId="1" xfId="0" applyNumberFormat="1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horizontal="right" vertical="center" wrapText="1"/>
      <protection hidden="1"/>
    </xf>
    <xf numFmtId="4" fontId="16" fillId="4" borderId="4" xfId="1" applyNumberFormat="1" applyFont="1" applyFill="1" applyBorder="1" applyAlignment="1" applyProtection="1">
      <alignment horizontal="center" vertical="center" wrapText="1"/>
      <protection locked="0" hidden="1"/>
    </xf>
    <xf numFmtId="166" fontId="16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5" xfId="1" applyNumberFormat="1" applyFont="1" applyFill="1" applyBorder="1" applyAlignment="1" applyProtection="1">
      <alignment vertical="center" wrapText="1"/>
      <protection locked="0" hidden="1"/>
    </xf>
    <xf numFmtId="4" fontId="16" fillId="4" borderId="6" xfId="1" applyNumberFormat="1" applyFont="1" applyFill="1" applyBorder="1" applyAlignment="1" applyProtection="1">
      <alignment horizontal="center" vertical="center" wrapText="1"/>
      <protection locked="0" hidden="1"/>
    </xf>
    <xf numFmtId="2" fontId="0" fillId="0" borderId="0" xfId="0" applyNumberFormat="1"/>
    <xf numFmtId="2" fontId="15" fillId="0" borderId="0" xfId="0" applyNumberFormat="1" applyFont="1" applyProtection="1"/>
    <xf numFmtId="43" fontId="0" fillId="0" borderId="0" xfId="1" applyFont="1"/>
    <xf numFmtId="43" fontId="11" fillId="0" borderId="0" xfId="1" applyFont="1" applyFill="1" applyAlignment="1">
      <alignment vertical="top"/>
    </xf>
    <xf numFmtId="43" fontId="19" fillId="0" borderId="0" xfId="1" applyFont="1" applyFill="1" applyAlignment="1">
      <alignment vertical="top"/>
    </xf>
    <xf numFmtId="43" fontId="16" fillId="0" borderId="0" xfId="1" applyFont="1" applyFill="1" applyAlignment="1">
      <alignment vertical="top"/>
    </xf>
    <xf numFmtId="43" fontId="19" fillId="0" borderId="0" xfId="1" applyFont="1" applyAlignment="1">
      <alignment horizontal="center" vertical="top"/>
    </xf>
    <xf numFmtId="2" fontId="19" fillId="0" borderId="0" xfId="0" applyNumberFormat="1" applyFont="1" applyAlignment="1">
      <alignment horizontal="center"/>
    </xf>
    <xf numFmtId="167" fontId="16" fillId="0" borderId="0" xfId="0" quotePrefix="1" applyNumberFormat="1" applyFont="1" applyAlignment="1">
      <alignment horizontal="center"/>
    </xf>
    <xf numFmtId="168" fontId="16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/>
    <xf numFmtId="14" fontId="7" fillId="4" borderId="5" xfId="0" applyNumberFormat="1" applyFont="1" applyFill="1" applyBorder="1" applyAlignment="1" applyProtection="1">
      <alignment horizontal="center"/>
      <protection locked="0" hidden="1"/>
    </xf>
    <xf numFmtId="0" fontId="33" fillId="2" borderId="0" xfId="0" applyFont="1" applyFill="1" applyBorder="1" applyAlignment="1" applyProtection="1">
      <alignment horizontal="left" vertical="top"/>
      <protection hidden="1"/>
    </xf>
    <xf numFmtId="4" fontId="19" fillId="3" borderId="0" xfId="0" applyNumberFormat="1" applyFont="1" applyFill="1" applyBorder="1" applyAlignment="1" applyProtection="1">
      <alignment vertical="center" wrapText="1"/>
      <protection hidden="1"/>
    </xf>
    <xf numFmtId="0" fontId="24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4" fontId="19" fillId="3" borderId="0" xfId="0" applyNumberFormat="1" applyFont="1" applyFill="1" applyBorder="1" applyAlignment="1" applyProtection="1">
      <alignment horizontal="right" vertical="center"/>
      <protection hidden="1"/>
    </xf>
    <xf numFmtId="4" fontId="11" fillId="2" borderId="4" xfId="0" applyNumberFormat="1" applyFont="1" applyFill="1" applyBorder="1" applyAlignment="1" applyProtection="1">
      <alignment horizontal="right"/>
      <protection hidden="1"/>
    </xf>
    <xf numFmtId="4" fontId="16" fillId="2" borderId="12" xfId="0" applyNumberFormat="1" applyFont="1" applyFill="1" applyBorder="1" applyAlignment="1" applyProtection="1">
      <alignment vertical="center" wrapText="1"/>
      <protection hidden="1"/>
    </xf>
    <xf numFmtId="4" fontId="16" fillId="2" borderId="9" xfId="0" applyNumberFormat="1" applyFont="1" applyFill="1" applyBorder="1" applyAlignment="1" applyProtection="1">
      <alignment vertical="center" wrapText="1"/>
      <protection hidden="1"/>
    </xf>
    <xf numFmtId="4" fontId="19" fillId="3" borderId="4" xfId="0" applyNumberFormat="1" applyFont="1" applyFill="1" applyBorder="1" applyAlignment="1" applyProtection="1">
      <alignment vertical="center" wrapText="1"/>
      <protection hidden="1"/>
    </xf>
    <xf numFmtId="0" fontId="16" fillId="2" borderId="1" xfId="0" applyFont="1" applyFill="1" applyBorder="1" applyAlignment="1" applyProtection="1">
      <alignment vertical="center" wrapText="1"/>
      <protection hidden="1"/>
    </xf>
    <xf numFmtId="0" fontId="19" fillId="2" borderId="6" xfId="0" applyFont="1" applyFill="1" applyBorder="1" applyAlignment="1" applyProtection="1">
      <alignment vertical="center" wrapText="1"/>
      <protection hidden="1"/>
    </xf>
    <xf numFmtId="4" fontId="19" fillId="2" borderId="7" xfId="0" applyNumberFormat="1" applyFont="1" applyFill="1" applyBorder="1" applyAlignment="1" applyProtection="1">
      <alignment vertical="center" wrapText="1"/>
      <protection hidden="1"/>
    </xf>
    <xf numFmtId="2" fontId="7" fillId="2" borderId="1" xfId="0" applyNumberFormat="1" applyFont="1" applyFill="1" applyBorder="1" applyAlignment="1" applyProtection="1">
      <alignment horizontal="center"/>
      <protection hidden="1"/>
    </xf>
    <xf numFmtId="14" fontId="7" fillId="2" borderId="1" xfId="0" applyNumberFormat="1" applyFont="1" applyFill="1" applyBorder="1" applyAlignment="1" applyProtection="1">
      <alignment horizontal="center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0" fontId="7" fillId="3" borderId="1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7" fillId="4" borderId="4" xfId="0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7" xfId="0" applyNumberFormat="1" applyFont="1" applyFill="1" applyBorder="1" applyAlignment="1" applyProtection="1">
      <alignment horizontal="left" vertical="center" wrapText="1"/>
      <protection locked="0" hidden="1"/>
    </xf>
    <xf numFmtId="0" fontId="21" fillId="2" borderId="0" xfId="0" applyFont="1" applyFill="1" applyBorder="1" applyAlignment="1" applyProtection="1">
      <alignment horizontal="justify" vertical="center" wrapText="1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 wrapText="1"/>
      <protection hidden="1"/>
    </xf>
    <xf numFmtId="164" fontId="7" fillId="3" borderId="4" xfId="0" applyNumberFormat="1" applyFont="1" applyFill="1" applyBorder="1" applyAlignment="1" applyProtection="1">
      <alignment horizontal="left"/>
      <protection hidden="1"/>
    </xf>
    <xf numFmtId="164" fontId="7" fillId="3" borderId="11" xfId="0" applyNumberFormat="1" applyFont="1" applyFill="1" applyBorder="1" applyAlignment="1" applyProtection="1">
      <alignment horizontal="left"/>
      <protection hidden="1"/>
    </xf>
    <xf numFmtId="164" fontId="7" fillId="3" borderId="7" xfId="0" applyNumberFormat="1" applyFont="1" applyFill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0" fontId="7" fillId="3" borderId="11" xfId="0" applyFont="1" applyFill="1" applyBorder="1" applyAlignment="1" applyProtection="1">
      <alignment horizontal="left"/>
      <protection hidden="1"/>
    </xf>
    <xf numFmtId="0" fontId="7" fillId="3" borderId="7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wrapText="1"/>
      <protection hidden="1"/>
    </xf>
    <xf numFmtId="0" fontId="7" fillId="3" borderId="11" xfId="0" applyFont="1" applyFill="1" applyBorder="1" applyAlignment="1" applyProtection="1">
      <alignment horizontal="left" wrapText="1"/>
      <protection hidden="1"/>
    </xf>
    <xf numFmtId="0" fontId="7" fillId="3" borderId="7" xfId="0" applyFont="1" applyFill="1" applyBorder="1" applyAlignment="1" applyProtection="1">
      <alignment horizontal="left" wrapText="1"/>
      <protection hidden="1"/>
    </xf>
    <xf numFmtId="164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7" fillId="3" borderId="1" xfId="0" applyNumberFormat="1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 vertical="center" wrapText="1"/>
    </xf>
    <xf numFmtId="43" fontId="19" fillId="5" borderId="0" xfId="1" applyFont="1" applyFill="1" applyAlignment="1">
      <alignment horizontal="center" vertical="top"/>
    </xf>
    <xf numFmtId="0" fontId="35" fillId="0" borderId="0" xfId="0" applyFont="1" applyProtection="1">
      <protection hidden="1"/>
    </xf>
    <xf numFmtId="9" fontId="27" fillId="2" borderId="1" xfId="7" applyFont="1" applyFill="1" applyBorder="1" applyAlignment="1" applyProtection="1">
      <alignment horizontal="center" wrapText="1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164" fontId="7" fillId="4" borderId="1" xfId="0" applyNumberFormat="1" applyFont="1" applyFill="1" applyBorder="1" applyAlignment="1" applyProtection="1">
      <alignment horizontal="left" vertical="center" wrapText="1"/>
      <protection locked="0" hidden="1"/>
    </xf>
    <xf numFmtId="4" fontId="19" fillId="4" borderId="1" xfId="0" applyNumberFormat="1" applyFont="1" applyFill="1" applyBorder="1" applyAlignment="1" applyProtection="1">
      <alignment vertical="center" wrapText="1"/>
      <protection locked="0" hidden="1"/>
    </xf>
    <xf numFmtId="4" fontId="16" fillId="2" borderId="4" xfId="0" applyNumberFormat="1" applyFont="1" applyFill="1" applyBorder="1" applyAlignment="1" applyProtection="1">
      <alignment vertical="center" wrapText="1"/>
      <protection locked="0" hidden="1"/>
    </xf>
    <xf numFmtId="43" fontId="11" fillId="4" borderId="1" xfId="1" applyFont="1" applyFill="1" applyBorder="1" applyAlignment="1" applyProtection="1">
      <alignment vertical="center" wrapText="1"/>
      <protection locked="0" hidden="1"/>
    </xf>
    <xf numFmtId="0" fontId="15" fillId="2" borderId="0" xfId="0" applyFont="1" applyFill="1" applyBorder="1" applyProtection="1">
      <protection locked="0" hidden="1"/>
    </xf>
    <xf numFmtId="0" fontId="15" fillId="2" borderId="0" xfId="0" applyFont="1" applyFill="1" applyProtection="1">
      <protection locked="0" hidden="1"/>
    </xf>
    <xf numFmtId="4" fontId="16" fillId="2" borderId="6" xfId="0" applyNumberFormat="1" applyFont="1" applyFill="1" applyBorder="1" applyAlignment="1" applyProtection="1">
      <alignment vertical="center" wrapText="1"/>
      <protection locked="0" hidden="1"/>
    </xf>
    <xf numFmtId="0" fontId="16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16" fillId="4" borderId="3" xfId="1" applyNumberFormat="1" applyFont="1" applyFill="1" applyBorder="1" applyAlignment="1" applyProtection="1">
      <alignment vertical="center" wrapText="1"/>
      <protection hidden="1"/>
    </xf>
    <xf numFmtId="4" fontId="16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Protection="1">
      <protection locked="0" hidden="1"/>
    </xf>
    <xf numFmtId="0" fontId="30" fillId="0" borderId="0" xfId="0" applyFont="1" applyProtection="1">
      <protection hidden="1"/>
    </xf>
    <xf numFmtId="0" fontId="30" fillId="2" borderId="0" xfId="0" applyNumberFormat="1" applyFont="1" applyFill="1" applyBorder="1" applyAlignment="1" applyProtection="1">
      <alignment horizontal="left"/>
      <protection hidden="1"/>
    </xf>
    <xf numFmtId="0" fontId="30" fillId="2" borderId="0" xfId="0" applyFont="1" applyFill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1" fontId="16" fillId="4" borderId="7" xfId="0" applyNumberFormat="1" applyFont="1" applyFill="1" applyBorder="1" applyProtection="1">
      <protection hidden="1"/>
    </xf>
    <xf numFmtId="0" fontId="16" fillId="4" borderId="1" xfId="0" applyFont="1" applyFill="1" applyBorder="1" applyProtection="1">
      <protection hidden="1"/>
    </xf>
    <xf numFmtId="165" fontId="16" fillId="4" borderId="1" xfId="0" applyNumberFormat="1" applyFont="1" applyFill="1" applyBorder="1" applyAlignment="1" applyProtection="1">
      <alignment horizontal="center"/>
      <protection hidden="1"/>
    </xf>
    <xf numFmtId="9" fontId="16" fillId="4" borderId="1" xfId="7" applyFont="1" applyFill="1" applyBorder="1" applyAlignment="1" applyProtection="1">
      <alignment vertical="center" wrapText="1"/>
      <protection hidden="1"/>
    </xf>
    <xf numFmtId="2" fontId="16" fillId="4" borderId="1" xfId="0" applyNumberFormat="1" applyFont="1" applyFill="1" applyBorder="1" applyAlignment="1" applyProtection="1">
      <alignment vertic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wrapText="1"/>
      <protection hidden="1"/>
    </xf>
    <xf numFmtId="4" fontId="16" fillId="0" borderId="1" xfId="1" applyNumberFormat="1" applyFont="1" applyBorder="1" applyAlignment="1" applyProtection="1">
      <alignment horizontal="right"/>
      <protection hidden="1"/>
    </xf>
    <xf numFmtId="4" fontId="16" fillId="0" borderId="4" xfId="1" applyNumberFormat="1" applyFont="1" applyBorder="1" applyAlignment="1" applyProtection="1">
      <alignment horizontal="right"/>
      <protection hidden="1"/>
    </xf>
    <xf numFmtId="0" fontId="16" fillId="0" borderId="4" xfId="0" applyFont="1" applyBorder="1" applyProtection="1">
      <protection hidden="1"/>
    </xf>
    <xf numFmtId="4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1" fontId="16" fillId="4" borderId="7" xfId="0" applyNumberFormat="1" applyFont="1" applyFill="1" applyBorder="1" applyProtection="1">
      <protection locked="0" hidden="1"/>
    </xf>
    <xf numFmtId="0" fontId="16" fillId="4" borderId="1" xfId="0" applyFont="1" applyFill="1" applyBorder="1" applyProtection="1">
      <protection locked="0" hidden="1"/>
    </xf>
    <xf numFmtId="165" fontId="16" fillId="4" borderId="1" xfId="0" applyNumberFormat="1" applyFont="1" applyFill="1" applyBorder="1" applyAlignment="1" applyProtection="1">
      <alignment horizontal="center"/>
      <protection locked="0" hidden="1"/>
    </xf>
    <xf numFmtId="9" fontId="16" fillId="4" borderId="1" xfId="7" applyFont="1" applyFill="1" applyBorder="1" applyAlignment="1" applyProtection="1">
      <alignment horizontal="right" wrapText="1"/>
      <protection locked="0" hidden="1"/>
    </xf>
    <xf numFmtId="2" fontId="16" fillId="4" borderId="1" xfId="7" applyNumberFormat="1" applyFont="1" applyFill="1" applyBorder="1" applyAlignment="1" applyProtection="1">
      <alignment horizontal="right" wrapText="1"/>
      <protection locked="0" hidden="1"/>
    </xf>
    <xf numFmtId="2" fontId="16" fillId="4" borderId="1" xfId="0" applyNumberFormat="1" applyFont="1" applyFill="1" applyBorder="1" applyAlignment="1" applyProtection="1">
      <alignment horizontal="right"/>
      <protection locked="0" hidden="1"/>
    </xf>
    <xf numFmtId="0" fontId="16" fillId="4" borderId="1" xfId="0" applyFont="1" applyFill="1" applyBorder="1" applyAlignment="1" applyProtection="1">
      <alignment horizontal="center"/>
      <protection locked="0" hidden="1"/>
    </xf>
    <xf numFmtId="0" fontId="16" fillId="4" borderId="1" xfId="0" applyFont="1" applyFill="1" applyBorder="1" applyAlignment="1" applyProtection="1">
      <alignment wrapText="1"/>
      <protection locked="0" hidden="1"/>
    </xf>
    <xf numFmtId="4" fontId="16" fillId="2" borderId="1" xfId="1" applyNumberFormat="1" applyFont="1" applyFill="1" applyBorder="1" applyAlignment="1" applyProtection="1">
      <alignment horizontal="right"/>
      <protection locked="0" hidden="1"/>
    </xf>
    <xf numFmtId="4" fontId="11" fillId="2" borderId="1" xfId="1" applyNumberFormat="1" applyFont="1" applyFill="1" applyBorder="1" applyAlignment="1" applyProtection="1">
      <alignment horizontal="right"/>
      <protection locked="0" hidden="1"/>
    </xf>
    <xf numFmtId="43" fontId="11" fillId="4" borderId="4" xfId="1" applyFont="1" applyFill="1" applyBorder="1" applyAlignment="1" applyProtection="1">
      <alignment horizontal="right"/>
      <protection locked="0" hidden="1"/>
    </xf>
    <xf numFmtId="0" fontId="11" fillId="2" borderId="4" xfId="0" applyFont="1" applyFill="1" applyBorder="1" applyProtection="1">
      <protection locked="0" hidden="1"/>
    </xf>
    <xf numFmtId="0" fontId="15" fillId="0" borderId="0" xfId="0" applyFont="1" applyProtection="1">
      <protection locked="0" hidden="1"/>
    </xf>
    <xf numFmtId="0" fontId="16" fillId="0" borderId="0" xfId="0" applyFont="1" applyProtection="1">
      <protection locked="0" hidden="1"/>
    </xf>
    <xf numFmtId="9" fontId="11" fillId="4" borderId="1" xfId="7" applyFont="1" applyFill="1" applyBorder="1" applyAlignment="1" applyProtection="1">
      <alignment horizontal="right" wrapText="1"/>
      <protection locked="0" hidden="1"/>
    </xf>
    <xf numFmtId="2" fontId="11" fillId="4" borderId="1" xfId="7" applyNumberFormat="1" applyFont="1" applyFill="1" applyBorder="1" applyAlignment="1" applyProtection="1">
      <alignment horizontal="right" wrapText="1"/>
      <protection locked="0" hidden="1"/>
    </xf>
    <xf numFmtId="2" fontId="11" fillId="4" borderId="1" xfId="0" applyNumberFormat="1" applyFont="1" applyFill="1" applyBorder="1" applyAlignment="1" applyProtection="1">
      <alignment horizontal="right"/>
      <protection locked="0" hidden="1"/>
    </xf>
    <xf numFmtId="0" fontId="32" fillId="2" borderId="4" xfId="0" applyFont="1" applyFill="1" applyBorder="1" applyProtection="1">
      <protection locked="0" hidden="1"/>
    </xf>
    <xf numFmtId="0" fontId="16" fillId="2" borderId="4" xfId="0" applyFont="1" applyFill="1" applyBorder="1" applyProtection="1">
      <protection locked="0" hidden="1"/>
    </xf>
    <xf numFmtId="0" fontId="16" fillId="4" borderId="5" xfId="0" applyFont="1" applyFill="1" applyBorder="1" applyProtection="1">
      <protection locked="0" hidden="1"/>
    </xf>
    <xf numFmtId="165" fontId="16" fillId="4" borderId="5" xfId="0" applyNumberFormat="1" applyFont="1" applyFill="1" applyBorder="1" applyAlignment="1" applyProtection="1">
      <alignment horizontal="center"/>
      <protection locked="0" hidden="1"/>
    </xf>
    <xf numFmtId="9" fontId="16" fillId="4" borderId="5" xfId="7" applyFont="1" applyFill="1" applyBorder="1" applyAlignment="1" applyProtection="1">
      <alignment horizontal="right" wrapText="1"/>
      <protection locked="0" hidden="1"/>
    </xf>
    <xf numFmtId="2" fontId="16" fillId="4" borderId="5" xfId="7" applyNumberFormat="1" applyFont="1" applyFill="1" applyBorder="1" applyAlignment="1" applyProtection="1">
      <alignment horizontal="right" wrapText="1"/>
      <protection locked="0" hidden="1"/>
    </xf>
    <xf numFmtId="2" fontId="16" fillId="4" borderId="5" xfId="0" applyNumberFormat="1" applyFont="1" applyFill="1" applyBorder="1" applyAlignment="1" applyProtection="1">
      <alignment horizontal="right"/>
      <protection locked="0" hidden="1"/>
    </xf>
    <xf numFmtId="0" fontId="16" fillId="4" borderId="5" xfId="0" applyFont="1" applyFill="1" applyBorder="1" applyAlignment="1" applyProtection="1">
      <alignment wrapText="1"/>
      <protection locked="0" hidden="1"/>
    </xf>
    <xf numFmtId="43" fontId="11" fillId="4" borderId="6" xfId="1" applyFont="1" applyFill="1" applyBorder="1" applyAlignment="1" applyProtection="1">
      <alignment horizontal="right"/>
      <protection locked="0" hidden="1"/>
    </xf>
    <xf numFmtId="0" fontId="16" fillId="2" borderId="6" xfId="0" applyFont="1" applyFill="1" applyBorder="1" applyProtection="1">
      <protection locked="0"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</cellXfs>
  <cellStyles count="8">
    <cellStyle name="Komma" xfId="1" builtinId="3"/>
    <cellStyle name="Prozent" xfId="7" builtinId="5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#,##0.00"/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protection locked="1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</font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2:L32" totalsRowShown="0" headerRowDxfId="38" dataDxfId="25" headerRowBorderDxfId="48" tableBorderDxfId="47" totalsRowBorderDxfId="46">
  <autoFilter ref="A12:L32"/>
  <tableColumns count="12">
    <tableColumn id="1" name="Spalte1" dataDxfId="37">
      <calculatedColumnFormula>ROW()-12</calculatedColumnFormula>
    </tableColumn>
    <tableColumn id="2" name="Spalte2" dataDxfId="36"/>
    <tableColumn id="3" name="Spalte4" dataDxfId="35"/>
    <tableColumn id="4" name="Spalte5" dataDxfId="34"/>
    <tableColumn id="5" name="Spalte6" dataDxfId="33"/>
    <tableColumn id="6" name="Spalte7" dataDxfId="32"/>
    <tableColumn id="7" name="Spalte8" dataDxfId="31"/>
    <tableColumn id="8" name="Spalte9" dataDxfId="30"/>
    <tableColumn id="9" name="Spalte10" dataDxfId="29"/>
    <tableColumn id="10" name="Spalte11" dataDxfId="28"/>
    <tableColumn id="11" name="Spalte12" dataDxfId="27">
      <calculatedColumnFormula>($G13-($G13*$I13))+(($G13-($G13*$I13))*$H13)</calculatedColumnFormula>
    </tableColumn>
    <tableColumn id="13" name="Spalte14" dataDxfId="26" dataCellStyle="K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1:F29" totalsRowShown="0" headerRowDxfId="24" dataDxfId="17" headerRowBorderDxfId="45" tableBorderDxfId="44" totalsRowBorderDxfId="43">
  <autoFilter ref="A11:F29"/>
  <tableColumns count="6">
    <tableColumn id="1" name="Spalte1" dataDxfId="23">
      <calculatedColumnFormula>ROW()-11</calculatedColumnFormula>
    </tableColumn>
    <tableColumn id="2" name="Spalte2" dataDxfId="22"/>
    <tableColumn id="3" name="Spalte3" dataDxfId="21"/>
    <tableColumn id="4" name="Spalte4" dataDxfId="20"/>
    <tableColumn id="5" name="Spalte5" dataDxfId="19" dataCellStyle="Komma"/>
    <tableColumn id="6" name="Spalte6" dataDxfId="18" dataCellStyle="Komm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11:O29" totalsRowShown="0" headerRowDxfId="16" dataDxfId="0" headerRowBorderDxfId="41" tableBorderDxfId="40" totalsRowBorderDxfId="39" headerRowCellStyle="Komma" dataCellStyle="Komma">
  <tableColumns count="15">
    <tableColumn id="1" name="Spalte1" dataDxfId="15"/>
    <tableColumn id="2" name="Spalte2" dataDxfId="14"/>
    <tableColumn id="3" name="Spalte3" dataDxfId="13"/>
    <tableColumn id="4" name="Spalte4" dataDxfId="12"/>
    <tableColumn id="5" name="Spalte5" dataDxfId="11" dataCellStyle="Prozent"/>
    <tableColumn id="13" name="Spalte52" dataDxfId="10" dataCellStyle="Prozent"/>
    <tableColumn id="14" name="Spalte53" dataDxfId="9" dataCellStyle="Prozent"/>
    <tableColumn id="6" name="Spalte6" dataDxfId="8"/>
    <tableColumn id="7" name="Spalte7" dataDxfId="7"/>
    <tableColumn id="8" name="Spalte8" dataDxfId="6"/>
    <tableColumn id="9" name="Spalte9" dataDxfId="5" dataCellStyle="Komma">
      <calculatedColumnFormula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calculatedColumnFormula>
    </tableColumn>
    <tableColumn id="10" name="Spalte10" dataDxfId="4" dataCellStyle="Komma">
      <calculatedColumnFormula>IF(G12="Stunden",$H12*$K12,$K12)</calculatedColumnFormula>
    </tableColumn>
    <tableColumn id="11" name="Spalte11" dataDxfId="3" dataCellStyle="Komma">
      <calculatedColumnFormula>IF(AND(G12="Jahr",AND(J12="Pauschalwerte mit Urlaubsabgeltung")),"0,00",IF(G12="Stunden",($H12*$K12),((($L12/40)*$F12)*$E12)))</calculatedColumnFormula>
    </tableColumn>
    <tableColumn id="15" name="Spalte112" dataDxfId="2" dataCellStyle="Komma"/>
    <tableColumn id="12" name="Spalte12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1"/>
  <sheetViews>
    <sheetView showGridLines="0" tabSelected="1" topLeftCell="A3" zoomScaleNormal="100" workbookViewId="0">
      <selection activeCell="A3" sqref="A3:B3"/>
    </sheetView>
  </sheetViews>
  <sheetFormatPr baseColWidth="10" defaultRowHeight="15" x14ac:dyDescent="0.25"/>
  <cols>
    <col min="1" max="1" width="58.28515625" style="42" customWidth="1"/>
    <col min="2" max="2" width="20" style="42" customWidth="1"/>
    <col min="3" max="3" width="21.7109375" style="42" customWidth="1"/>
    <col min="4" max="4" width="8.42578125" style="42" customWidth="1"/>
    <col min="5" max="5" width="25" style="42" customWidth="1"/>
    <col min="6" max="6" width="7.28515625" style="33" customWidth="1"/>
    <col min="7" max="7" width="53.28515625" style="80" customWidth="1"/>
    <col min="8" max="8" width="13.28515625" style="33" bestFit="1" customWidth="1"/>
    <col min="9" max="9" width="16" style="35" customWidth="1"/>
    <col min="10" max="10" width="36.28515625" style="35" customWidth="1"/>
    <col min="11" max="11" width="29.42578125" style="40" bestFit="1" customWidth="1"/>
    <col min="12" max="12" width="11.42578125" style="40"/>
    <col min="13" max="13" width="47.85546875" style="40" bestFit="1" customWidth="1"/>
    <col min="14" max="16384" width="11.42578125" style="42"/>
  </cols>
  <sheetData>
    <row r="1" spans="1:13" s="33" customFormat="1" x14ac:dyDescent="0.25">
      <c r="G1" s="34"/>
      <c r="I1" s="35"/>
      <c r="J1" s="35"/>
      <c r="K1" s="35"/>
      <c r="L1" s="35"/>
      <c r="M1" s="35"/>
    </row>
    <row r="2" spans="1:13" s="33" customFormat="1" x14ac:dyDescent="0.25">
      <c r="G2" s="34"/>
      <c r="I2" s="35"/>
      <c r="J2" s="35"/>
      <c r="K2" s="35"/>
      <c r="L2" s="35"/>
      <c r="M2" s="35"/>
    </row>
    <row r="3" spans="1:13" ht="44.25" customHeight="1" x14ac:dyDescent="0.25">
      <c r="A3" s="143" t="s">
        <v>69</v>
      </c>
      <c r="B3" s="144"/>
      <c r="C3" s="81"/>
      <c r="D3" s="36" t="s">
        <v>5</v>
      </c>
      <c r="E3" s="82"/>
      <c r="F3" s="37"/>
      <c r="G3" s="38" t="s">
        <v>26</v>
      </c>
      <c r="H3" s="23"/>
      <c r="I3" s="39"/>
      <c r="J3" s="39"/>
      <c r="L3" s="41"/>
    </row>
    <row r="4" spans="1:13" ht="15.75" x14ac:dyDescent="0.25">
      <c r="A4" s="43"/>
      <c r="B4" s="24"/>
      <c r="C4" s="44"/>
      <c r="D4" s="21"/>
      <c r="E4" s="21"/>
      <c r="F4" s="37"/>
      <c r="G4" s="45"/>
      <c r="H4" s="46"/>
      <c r="I4" s="46"/>
      <c r="J4" s="46"/>
      <c r="K4" s="47"/>
    </row>
    <row r="5" spans="1:13" ht="43.5" x14ac:dyDescent="0.25">
      <c r="A5" s="147" t="s">
        <v>28</v>
      </c>
      <c r="B5" s="147"/>
      <c r="C5" s="147"/>
      <c r="D5" s="147"/>
      <c r="E5" s="147"/>
      <c r="F5" s="37"/>
      <c r="G5" s="48" t="s">
        <v>27</v>
      </c>
      <c r="H5" s="49"/>
      <c r="I5" s="50"/>
      <c r="J5" s="50"/>
    </row>
    <row r="6" spans="1:13" x14ac:dyDescent="0.25">
      <c r="A6" s="21"/>
      <c r="B6" s="21"/>
      <c r="C6" s="21"/>
      <c r="D6" s="21"/>
      <c r="E6" s="21"/>
      <c r="F6" s="21"/>
      <c r="G6" s="51"/>
      <c r="H6" s="23"/>
      <c r="I6" s="39"/>
      <c r="J6" s="39"/>
    </row>
    <row r="7" spans="1:13" ht="41.25" customHeight="1" x14ac:dyDescent="0.25">
      <c r="A7" s="52" t="s">
        <v>56</v>
      </c>
      <c r="B7" s="146"/>
      <c r="C7" s="146"/>
      <c r="D7" s="146"/>
      <c r="E7" s="53"/>
      <c r="F7" s="53"/>
      <c r="G7" s="54"/>
      <c r="H7" s="23"/>
      <c r="I7" s="39"/>
      <c r="J7" s="39"/>
    </row>
    <row r="8" spans="1:13" ht="41.25" customHeight="1" x14ac:dyDescent="0.25">
      <c r="A8" s="52" t="s">
        <v>74</v>
      </c>
      <c r="B8" s="148"/>
      <c r="C8" s="149"/>
      <c r="D8" s="150"/>
      <c r="E8" s="53"/>
      <c r="F8" s="53"/>
      <c r="G8" s="54"/>
      <c r="H8" s="23"/>
      <c r="I8" s="39"/>
      <c r="J8" s="39"/>
    </row>
    <row r="9" spans="1:13" ht="34.5" customHeight="1" x14ac:dyDescent="0.25">
      <c r="A9" s="52" t="s">
        <v>3</v>
      </c>
      <c r="B9" s="146"/>
      <c r="C9" s="146"/>
      <c r="D9" s="146"/>
      <c r="E9" s="55"/>
      <c r="F9" s="56"/>
      <c r="G9" s="57"/>
      <c r="H9" s="58"/>
      <c r="I9" s="59"/>
      <c r="J9" s="59"/>
    </row>
    <row r="10" spans="1:13" ht="42.75" x14ac:dyDescent="0.25">
      <c r="A10" s="60" t="s">
        <v>52</v>
      </c>
      <c r="B10" s="175"/>
      <c r="C10" s="175"/>
      <c r="D10" s="175"/>
      <c r="E10" s="53"/>
      <c r="F10" s="56"/>
      <c r="G10" s="61" t="s">
        <v>31</v>
      </c>
      <c r="H10" s="62"/>
      <c r="I10" s="39"/>
      <c r="J10" s="39"/>
    </row>
    <row r="11" spans="1:13" x14ac:dyDescent="0.25">
      <c r="A11" s="21"/>
      <c r="B11" s="21"/>
      <c r="C11" s="20"/>
      <c r="D11" s="21"/>
      <c r="E11" s="21"/>
      <c r="F11" s="56"/>
      <c r="G11" s="54"/>
      <c r="H11" s="23"/>
      <c r="I11" s="39"/>
      <c r="J11" s="39"/>
    </row>
    <row r="12" spans="1:13" ht="17.25" x14ac:dyDescent="0.3">
      <c r="A12" s="24" t="s">
        <v>15</v>
      </c>
      <c r="B12" s="63" t="s">
        <v>16</v>
      </c>
      <c r="C12" s="127"/>
      <c r="D12" s="63" t="s">
        <v>6</v>
      </c>
      <c r="E12" s="82"/>
      <c r="F12" s="56"/>
      <c r="G12" s="172"/>
      <c r="H12" s="23"/>
      <c r="I12" s="39"/>
      <c r="J12" s="39"/>
    </row>
    <row r="13" spans="1:13" x14ac:dyDescent="0.25">
      <c r="A13" s="24" t="s">
        <v>115</v>
      </c>
      <c r="B13" s="63"/>
      <c r="C13" s="140">
        <f>(E12-C12)/365</f>
        <v>0</v>
      </c>
      <c r="D13" s="63"/>
      <c r="E13" s="141" t="s">
        <v>116</v>
      </c>
      <c r="F13" s="56"/>
      <c r="G13" s="128" t="str">
        <f>IF(C13&gt;3,"maximale Laufzeit überschritten"," ")</f>
        <v xml:space="preserve"> </v>
      </c>
      <c r="H13" s="23"/>
      <c r="I13" s="39"/>
      <c r="J13" s="39"/>
    </row>
    <row r="14" spans="1:13" x14ac:dyDescent="0.25">
      <c r="A14" s="21"/>
      <c r="B14" s="21"/>
      <c r="C14" s="20"/>
      <c r="D14" s="21"/>
      <c r="E14" s="20"/>
      <c r="F14" s="56"/>
      <c r="G14" s="54"/>
      <c r="H14" s="23"/>
      <c r="I14" s="39"/>
      <c r="J14" s="39"/>
    </row>
    <row r="15" spans="1:13" x14ac:dyDescent="0.25">
      <c r="A15" s="64"/>
      <c r="B15" s="21"/>
      <c r="C15" s="21"/>
      <c r="D15" s="21"/>
      <c r="E15" s="21"/>
      <c r="F15" s="56"/>
      <c r="G15" s="65"/>
      <c r="H15" s="23"/>
    </row>
    <row r="16" spans="1:13" ht="24" x14ac:dyDescent="0.25">
      <c r="A16" s="67" t="s">
        <v>78</v>
      </c>
      <c r="B16" s="173">
        <f>IFERROR(B25/(B21+B22),0)</f>
        <v>0</v>
      </c>
      <c r="C16" s="174"/>
      <c r="D16" s="56"/>
      <c r="E16" s="56"/>
      <c r="F16" s="56"/>
      <c r="G16" s="54"/>
      <c r="H16" s="23"/>
    </row>
    <row r="17" spans="1:8" x14ac:dyDescent="0.25">
      <c r="A17" s="56"/>
      <c r="B17" s="56"/>
      <c r="C17" s="56"/>
      <c r="D17" s="56"/>
      <c r="E17" s="56"/>
      <c r="F17" s="56"/>
      <c r="G17" s="54"/>
      <c r="H17" s="23"/>
    </row>
    <row r="18" spans="1:8" x14ac:dyDescent="0.25">
      <c r="A18" s="66"/>
      <c r="B18" s="66"/>
      <c r="C18" s="66"/>
      <c r="D18" s="56"/>
      <c r="E18" s="56"/>
      <c r="F18" s="56"/>
      <c r="G18" s="54"/>
      <c r="H18" s="21"/>
    </row>
    <row r="19" spans="1:8" ht="48" x14ac:dyDescent="0.25">
      <c r="A19" s="67"/>
      <c r="B19" s="68" t="s">
        <v>57</v>
      </c>
      <c r="C19" s="69" t="s">
        <v>7</v>
      </c>
      <c r="D19" s="56"/>
      <c r="E19" s="56"/>
      <c r="F19" s="56"/>
      <c r="G19" s="25"/>
      <c r="H19" s="21"/>
    </row>
    <row r="20" spans="1:8" ht="24" x14ac:dyDescent="0.25">
      <c r="A20" s="67"/>
      <c r="B20" s="231" t="s">
        <v>30</v>
      </c>
      <c r="C20" s="231" t="s">
        <v>132</v>
      </c>
      <c r="D20" s="56"/>
      <c r="E20" s="56"/>
      <c r="F20" s="56"/>
      <c r="G20" s="145"/>
      <c r="H20" s="21"/>
    </row>
    <row r="21" spans="1:8" x14ac:dyDescent="0.25">
      <c r="A21" s="67" t="s">
        <v>123</v>
      </c>
      <c r="B21" s="83"/>
      <c r="C21" s="133">
        <f>Personalausgaben!$M30</f>
        <v>0</v>
      </c>
      <c r="D21" s="134"/>
      <c r="E21" s="56"/>
      <c r="F21" s="56"/>
      <c r="G21" s="145"/>
      <c r="H21" s="21"/>
    </row>
    <row r="22" spans="1:8" x14ac:dyDescent="0.25">
      <c r="A22" s="67" t="s">
        <v>124</v>
      </c>
      <c r="B22" s="83"/>
      <c r="C22" s="108">
        <f>Sachausgaben!$K34</f>
        <v>0</v>
      </c>
      <c r="D22" s="56"/>
      <c r="E22" s="56"/>
      <c r="F22" s="56"/>
      <c r="G22" s="145"/>
      <c r="H22" s="21"/>
    </row>
    <row r="23" spans="1:8" x14ac:dyDescent="0.25">
      <c r="A23" s="67" t="s">
        <v>125</v>
      </c>
      <c r="B23" s="83"/>
      <c r="C23" s="71">
        <f>Sachausgaben!$L33+Personalausgaben!$N30</f>
        <v>0</v>
      </c>
      <c r="D23" s="56"/>
      <c r="E23" s="56"/>
      <c r="F23" s="56"/>
      <c r="G23" s="145"/>
      <c r="H23" s="21"/>
    </row>
    <row r="24" spans="1:8" x14ac:dyDescent="0.25">
      <c r="A24" s="70" t="s">
        <v>25</v>
      </c>
      <c r="B24" s="72">
        <f>SUM(B21:B22:B23)</f>
        <v>0</v>
      </c>
      <c r="C24" s="72">
        <f>SUM($C$21:$C$23)</f>
        <v>0</v>
      </c>
      <c r="D24" s="56"/>
      <c r="E24" s="56"/>
      <c r="F24" s="56"/>
      <c r="G24" s="145"/>
      <c r="H24" s="21"/>
    </row>
    <row r="25" spans="1:8" ht="25.5" customHeight="1" x14ac:dyDescent="0.25">
      <c r="A25" s="73" t="s">
        <v>122</v>
      </c>
      <c r="B25" s="176"/>
      <c r="C25" s="74">
        <f>IFERROR(($C$21+$C$22)*$B$16,0)</f>
        <v>0</v>
      </c>
      <c r="D25" s="75"/>
      <c r="E25" s="75"/>
      <c r="F25" s="75"/>
      <c r="G25" s="76"/>
      <c r="H25" s="21"/>
    </row>
    <row r="26" spans="1:8" x14ac:dyDescent="0.25">
      <c r="A26" s="77" t="s">
        <v>68</v>
      </c>
      <c r="B26" s="96">
        <f>SUM($B$27:$B$28)</f>
        <v>0</v>
      </c>
      <c r="C26" s="96">
        <f>SUM($C$27:$C$28)</f>
        <v>0</v>
      </c>
      <c r="D26" s="78"/>
      <c r="E26" s="78"/>
      <c r="F26" s="78"/>
      <c r="G26" s="79"/>
      <c r="H26" s="23"/>
    </row>
    <row r="27" spans="1:8" x14ac:dyDescent="0.25">
      <c r="A27" s="97" t="s">
        <v>24</v>
      </c>
      <c r="B27" s="98">
        <f>SUMIF('Finanzierungsmittel '!$B$12:$B29,"Eigenmittel",'Finanzierungsmittel '!$E$12:$E29)</f>
        <v>0</v>
      </c>
      <c r="C27" s="98">
        <f>SUMIF('Finanzierungsmittel '!$B$12:$B29,"Eigenmittel",'Finanzierungsmittel '!$F$12:$F29)</f>
        <v>0</v>
      </c>
      <c r="D27" s="33"/>
      <c r="E27" s="33"/>
      <c r="G27" s="34"/>
    </row>
    <row r="28" spans="1:8" x14ac:dyDescent="0.25">
      <c r="A28" s="97" t="s">
        <v>67</v>
      </c>
      <c r="B28" s="98">
        <f>SUMIF('Finanzierungsmittel '!$B$12:$B28,"Fremdmittel",'Finanzierungsmittel '!$E$12:$E28)</f>
        <v>0</v>
      </c>
      <c r="C28" s="98">
        <f>SUMIF('Finanzierungsmittel '!$B$12:$B28,"Fremdmittel",'Finanzierungsmittel '!$F$12:$F28)</f>
        <v>0</v>
      </c>
      <c r="D28" s="33"/>
      <c r="E28" s="33"/>
      <c r="G28" s="34"/>
    </row>
    <row r="29" spans="1:8" x14ac:dyDescent="0.25">
      <c r="A29" s="97" t="s">
        <v>118</v>
      </c>
      <c r="B29" s="98">
        <f>B26+B25</f>
        <v>0</v>
      </c>
      <c r="C29" s="98">
        <f>SUM($C$25:$C$26)</f>
        <v>0</v>
      </c>
      <c r="D29" s="33"/>
      <c r="E29" s="33"/>
      <c r="G29" s="34"/>
    </row>
    <row r="30" spans="1:8" x14ac:dyDescent="0.25">
      <c r="A30" s="33"/>
      <c r="B30" s="33"/>
      <c r="C30" s="33"/>
      <c r="D30" s="33"/>
      <c r="E30" s="33"/>
      <c r="G30" s="34"/>
    </row>
    <row r="31" spans="1:8" x14ac:dyDescent="0.25">
      <c r="A31" s="33"/>
      <c r="B31" s="33"/>
      <c r="C31" s="33"/>
      <c r="D31" s="33"/>
      <c r="E31" s="33"/>
      <c r="G31" s="34"/>
    </row>
    <row r="32" spans="1:8" x14ac:dyDescent="0.25">
      <c r="A32" s="33"/>
      <c r="B32" s="33"/>
      <c r="C32" s="33"/>
      <c r="D32" s="33"/>
      <c r="E32" s="33"/>
      <c r="G32" s="34"/>
    </row>
    <row r="33" spans="1:7" x14ac:dyDescent="0.25">
      <c r="A33" s="33"/>
      <c r="B33" s="33"/>
      <c r="C33" s="33"/>
      <c r="D33" s="33"/>
      <c r="E33" s="33"/>
      <c r="G33" s="34"/>
    </row>
    <row r="34" spans="1:7" x14ac:dyDescent="0.25">
      <c r="A34" s="33"/>
      <c r="B34" s="33"/>
      <c r="C34" s="33"/>
      <c r="D34" s="33"/>
      <c r="E34" s="33"/>
      <c r="G34" s="34"/>
    </row>
    <row r="35" spans="1:7" x14ac:dyDescent="0.25">
      <c r="A35" s="33"/>
      <c r="B35" s="33"/>
      <c r="C35" s="33"/>
      <c r="D35" s="33"/>
      <c r="E35" s="33"/>
      <c r="G35" s="34"/>
    </row>
    <row r="36" spans="1:7" x14ac:dyDescent="0.25">
      <c r="A36" s="33"/>
      <c r="B36" s="33"/>
      <c r="C36" s="33"/>
      <c r="D36" s="33"/>
      <c r="E36" s="33"/>
      <c r="G36" s="34"/>
    </row>
    <row r="37" spans="1:7" x14ac:dyDescent="0.25">
      <c r="A37" s="33"/>
      <c r="B37" s="33"/>
      <c r="C37" s="33"/>
      <c r="D37" s="33"/>
      <c r="E37" s="33"/>
      <c r="G37" s="34"/>
    </row>
    <row r="38" spans="1:7" x14ac:dyDescent="0.25">
      <c r="A38" s="33"/>
      <c r="B38" s="33"/>
      <c r="C38" s="33"/>
      <c r="D38" s="33"/>
      <c r="E38" s="33"/>
      <c r="G38" s="34"/>
    </row>
    <row r="39" spans="1:7" x14ac:dyDescent="0.25">
      <c r="A39" s="33"/>
      <c r="B39" s="33"/>
      <c r="C39" s="33"/>
      <c r="D39" s="33"/>
      <c r="E39" s="33"/>
      <c r="G39" s="34"/>
    </row>
    <row r="40" spans="1:7" x14ac:dyDescent="0.25">
      <c r="A40" s="33"/>
      <c r="B40" s="33"/>
      <c r="C40" s="33"/>
      <c r="D40" s="33"/>
      <c r="E40" s="33"/>
      <c r="G40" s="34"/>
    </row>
    <row r="41" spans="1:7" x14ac:dyDescent="0.25">
      <c r="A41" s="33"/>
      <c r="B41" s="33"/>
      <c r="C41" s="33"/>
      <c r="D41" s="33"/>
      <c r="E41" s="33"/>
      <c r="G41" s="34"/>
    </row>
  </sheetData>
  <sheetProtection algorithmName="SHA-512" hashValue="tBN5r71N/+k138IqanisHC8Vw5qclT5VhTRsuuk9nhmU2d7uuXOmgsw6anbU7aFdyMuUok4kVI/XT7WCEvainA==" saltValue="bxTaJxRO/TQKkSIAlZZfXA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7">
    <mergeCell ref="A3:B3"/>
    <mergeCell ref="G20:G24"/>
    <mergeCell ref="B9:D9"/>
    <mergeCell ref="B10:D10"/>
    <mergeCell ref="A5:E5"/>
    <mergeCell ref="B7:D7"/>
    <mergeCell ref="B8:D8"/>
  </mergeCells>
  <dataValidations xWindow="1215" yWindow="401" count="9">
    <dataValidation allowBlank="1" showInputMessage="1" showErrorMessage="1" promptTitle="Vorhaben" prompt="Titel des Vorhabens _x000a_gemäß Zuwendungsbescheid/ _x000a_Zuweisungsschreiben._x000a__x000a__x000a_" sqref="B9:D9"/>
    <dataValidation allowBlank="1" showInputMessage="1" showErrorMessage="1" promptTitle="Vorgangsnummer laut Bescheid" prompt="Die Vorgangsnummer entnehmen Sie bitte dem Zuwendungsbescheid/ Zuweisungsschreiben._x000a__x000a_" sqref="B10:D10"/>
    <dataValidation allowBlank="1" showInputMessage="1" showErrorMessage="1" promptTitle="Bewilligungszeitraum" prompt="Der Bewilligungszeitraum entspricht dem Zeitraum der Maßnahme. Dieser wird im Zuwendungsbescheid/ Zuweisungsschreiben ausgewiesen." sqref="C12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22:B23"/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6"/>
    <dataValidation allowBlank="1" showErrorMessage="1" promptTitle="Bewilligungszeitraum" prompt="Der Bewilligungszeitraum entspricht dem Zeitraum der Maßnahme. Dieser wird im Zuwendungsbescheid/ Zuweisungsschreiben ausgewiesen." sqref="C13"/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&amp;LSachsen-Anhalt MedienPro&amp;Czahlenmäßiger Nachweis&amp;R
Stand 21.03.2024</oddFooter>
  </headerFooter>
  <extLst>
    <ext xmlns:x14="http://schemas.microsoft.com/office/spreadsheetml/2009/9/main" uri="{CCE6A557-97BC-4b89-ADB6-D9C93CAAB3DF}">
      <x14:dataValidations xmlns:xm="http://schemas.microsoft.com/office/excel/2006/main" xWindow="1215" yWindow="401" count="1">
        <x14:dataValidation type="list" allowBlank="1" showInputMessage="1" showErrorMessage="1" promptTitle="Art des Vorhabens" prompt="Bitte wählen Sie die Art des Vorhabens">
          <x14:formula1>
            <xm:f>'Auswahllisten und NR'!$D$2:$D$3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FY36"/>
  <sheetViews>
    <sheetView showGridLines="0" zoomScaleNormal="100" workbookViewId="0">
      <selection activeCell="B13" sqref="B13"/>
    </sheetView>
  </sheetViews>
  <sheetFormatPr baseColWidth="10" defaultRowHeight="14.25" x14ac:dyDescent="0.2"/>
  <cols>
    <col min="1" max="1" width="6.42578125" style="20" customWidth="1"/>
    <col min="2" max="2" width="16" style="20" customWidth="1"/>
    <col min="3" max="3" width="24" style="20" customWidth="1"/>
    <col min="4" max="4" width="23.7109375" style="20" customWidth="1"/>
    <col min="5" max="5" width="15.42578125" style="20" bestFit="1" customWidth="1"/>
    <col min="6" max="6" width="19.7109375" style="20" customWidth="1"/>
    <col min="7" max="7" width="20" style="20" customWidth="1"/>
    <col min="8" max="8" width="13.140625" style="20" customWidth="1"/>
    <col min="9" max="9" width="11.85546875" style="21" customWidth="1"/>
    <col min="10" max="10" width="13.7109375" style="21" customWidth="1"/>
    <col min="11" max="11" width="13.28515625" style="21" customWidth="1"/>
    <col min="12" max="12" width="30.140625" style="20" customWidth="1"/>
    <col min="13" max="16384" width="11.42578125" style="20"/>
  </cols>
  <sheetData>
    <row r="3" spans="1:181" s="28" customFormat="1" ht="15" x14ac:dyDescent="0.25">
      <c r="A3" s="157" t="str">
        <f>"zahlenmäßiger Nachweis - Anlage 2 zum Auszahlungsantrag Nr."&amp;" "&amp;Gesamtübersicht!$C$3</f>
        <v xml:space="preserve">zahlenmäßiger Nachweis - Anlage 2 zum Auszahlungsantrag Nr. 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81" s="23" customFormat="1" ht="15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181" s="28" customFormat="1" ht="24" x14ac:dyDescent="0.25">
      <c r="A5" s="24"/>
      <c r="B5" s="25"/>
      <c r="C5" s="25"/>
      <c r="D5" s="25"/>
      <c r="E5" s="26"/>
      <c r="F5" s="27"/>
      <c r="J5" s="23"/>
      <c r="K5" s="23"/>
      <c r="L5" s="29" t="s">
        <v>19</v>
      </c>
    </row>
    <row r="6" spans="1:181" s="28" customFormat="1" ht="15" x14ac:dyDescent="0.25">
      <c r="A6" s="157" t="s">
        <v>53</v>
      </c>
      <c r="B6" s="157"/>
      <c r="C6" s="157"/>
      <c r="D6" s="157"/>
      <c r="E6" s="158">
        <f>Gesamtübersicht!$B$7</f>
        <v>0</v>
      </c>
      <c r="F6" s="159"/>
      <c r="G6" s="160"/>
    </row>
    <row r="7" spans="1:181" s="28" customFormat="1" ht="15" x14ac:dyDescent="0.25">
      <c r="A7" s="157" t="s">
        <v>3</v>
      </c>
      <c r="B7" s="157"/>
      <c r="C7" s="157"/>
      <c r="D7" s="157"/>
      <c r="E7" s="158">
        <f>Gesamtübersicht!$B$9</f>
        <v>0</v>
      </c>
      <c r="F7" s="159"/>
      <c r="G7" s="160"/>
      <c r="H7" s="21"/>
    </row>
    <row r="8" spans="1:181" s="28" customFormat="1" ht="21.75" customHeight="1" x14ac:dyDescent="0.25">
      <c r="A8" s="153" t="s">
        <v>52</v>
      </c>
      <c r="B8" s="153"/>
      <c r="C8" s="153"/>
      <c r="D8" s="153"/>
      <c r="E8" s="154">
        <f>Gesamtübersicht!$B$10</f>
        <v>0</v>
      </c>
      <c r="F8" s="155"/>
      <c r="G8" s="156"/>
    </row>
    <row r="9" spans="1:181" s="28" customFormat="1" ht="15.75" x14ac:dyDescent="0.25">
      <c r="A9" s="24"/>
      <c r="B9" s="25"/>
      <c r="C9" s="30"/>
      <c r="D9" s="25"/>
      <c r="E9" s="26"/>
      <c r="F9" s="27"/>
      <c r="G9" s="31"/>
      <c r="H9" s="21"/>
      <c r="I9" s="21"/>
      <c r="J9" s="23"/>
      <c r="K9" s="23"/>
    </row>
    <row r="10" spans="1:181" s="99" customFormat="1" ht="99.75" customHeight="1" x14ac:dyDescent="0.2">
      <c r="A10" s="152" t="s">
        <v>0</v>
      </c>
      <c r="B10" s="152" t="s">
        <v>34</v>
      </c>
      <c r="C10" s="152" t="s">
        <v>35</v>
      </c>
      <c r="D10" s="152" t="s">
        <v>117</v>
      </c>
      <c r="E10" s="152" t="s">
        <v>127</v>
      </c>
      <c r="F10" s="152" t="s">
        <v>54</v>
      </c>
      <c r="G10" s="142" t="s">
        <v>126</v>
      </c>
      <c r="H10" s="142" t="s">
        <v>119</v>
      </c>
      <c r="I10" s="142" t="s">
        <v>36</v>
      </c>
      <c r="J10" s="152" t="s">
        <v>29</v>
      </c>
      <c r="K10" s="130" t="s">
        <v>58</v>
      </c>
      <c r="L10" s="142" t="s">
        <v>121</v>
      </c>
      <c r="M10" s="88"/>
      <c r="N10" s="23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</row>
    <row r="11" spans="1:181" s="100" customFormat="1" ht="14.25" customHeight="1" x14ac:dyDescent="0.2">
      <c r="A11" s="152"/>
      <c r="B11" s="152"/>
      <c r="C11" s="152"/>
      <c r="D11" s="152"/>
      <c r="E11" s="152"/>
      <c r="F11" s="152"/>
      <c r="G11" s="32" t="s">
        <v>4</v>
      </c>
      <c r="H11" s="32" t="s">
        <v>37</v>
      </c>
      <c r="I11" s="32" t="s">
        <v>37</v>
      </c>
      <c r="J11" s="152"/>
      <c r="K11" s="131" t="s">
        <v>4</v>
      </c>
      <c r="L11" s="32" t="s">
        <v>4</v>
      </c>
      <c r="M11" s="21"/>
      <c r="N11" s="2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</row>
    <row r="12" spans="1:181" s="21" customFormat="1" ht="4.5" hidden="1" customHeight="1" x14ac:dyDescent="0.2">
      <c r="A12" s="101" t="s">
        <v>40</v>
      </c>
      <c r="B12" s="102" t="s">
        <v>41</v>
      </c>
      <c r="C12" s="103" t="s">
        <v>43</v>
      </c>
      <c r="D12" s="103" t="s">
        <v>44</v>
      </c>
      <c r="E12" s="104" t="s">
        <v>45</v>
      </c>
      <c r="F12" s="105" t="s">
        <v>46</v>
      </c>
      <c r="G12" s="106" t="s">
        <v>47</v>
      </c>
      <c r="H12" s="107" t="s">
        <v>48</v>
      </c>
      <c r="I12" s="107" t="s">
        <v>49</v>
      </c>
      <c r="J12" s="104" t="s">
        <v>50</v>
      </c>
      <c r="K12" s="135" t="s">
        <v>51</v>
      </c>
      <c r="L12" s="137" t="s">
        <v>120</v>
      </c>
      <c r="N12" s="23"/>
    </row>
    <row r="13" spans="1:181" s="179" customFormat="1" ht="14.25" customHeight="1" x14ac:dyDescent="0.2">
      <c r="A13" s="6">
        <f t="shared" ref="A13:A32" si="0">ROW()-12</f>
        <v>1</v>
      </c>
      <c r="B13" s="7"/>
      <c r="C13" s="8"/>
      <c r="D13" s="8"/>
      <c r="E13" s="9"/>
      <c r="F13" s="10"/>
      <c r="G13" s="11"/>
      <c r="H13" s="12"/>
      <c r="I13" s="12"/>
      <c r="J13" s="13"/>
      <c r="K13" s="177">
        <f t="shared" ref="K13:K32" si="1">($G13-($G13*$I13))+(($G13-($G13*$I13))*$H13)</f>
        <v>0</v>
      </c>
      <c r="L13" s="178"/>
      <c r="N13" s="180"/>
    </row>
    <row r="14" spans="1:181" s="179" customFormat="1" ht="14.25" customHeight="1" x14ac:dyDescent="0.2">
      <c r="A14" s="6">
        <f t="shared" si="0"/>
        <v>2</v>
      </c>
      <c r="B14" s="7"/>
      <c r="C14" s="8"/>
      <c r="D14" s="8"/>
      <c r="E14" s="9"/>
      <c r="F14" s="10"/>
      <c r="G14" s="11"/>
      <c r="H14" s="12"/>
      <c r="I14" s="12"/>
      <c r="J14" s="13"/>
      <c r="K14" s="177">
        <f t="shared" si="1"/>
        <v>0</v>
      </c>
      <c r="L14" s="178"/>
      <c r="N14" s="180"/>
    </row>
    <row r="15" spans="1:181" s="179" customFormat="1" ht="14.25" customHeight="1" x14ac:dyDescent="0.2">
      <c r="A15" s="6">
        <f t="shared" si="0"/>
        <v>3</v>
      </c>
      <c r="B15" s="7"/>
      <c r="C15" s="8"/>
      <c r="D15" s="8"/>
      <c r="E15" s="9"/>
      <c r="F15" s="10"/>
      <c r="G15" s="11"/>
      <c r="H15" s="12"/>
      <c r="I15" s="12"/>
      <c r="J15" s="13"/>
      <c r="K15" s="177">
        <f t="shared" si="1"/>
        <v>0</v>
      </c>
      <c r="L15" s="178"/>
      <c r="N15" s="180"/>
    </row>
    <row r="16" spans="1:181" s="179" customFormat="1" ht="14.25" customHeight="1" x14ac:dyDescent="0.2">
      <c r="A16" s="6">
        <f t="shared" si="0"/>
        <v>4</v>
      </c>
      <c r="B16" s="7"/>
      <c r="C16" s="8"/>
      <c r="D16" s="8"/>
      <c r="E16" s="9"/>
      <c r="F16" s="10"/>
      <c r="G16" s="11"/>
      <c r="H16" s="12"/>
      <c r="I16" s="12"/>
      <c r="J16" s="13"/>
      <c r="K16" s="177">
        <f t="shared" si="1"/>
        <v>0</v>
      </c>
      <c r="L16" s="178"/>
      <c r="N16" s="180"/>
    </row>
    <row r="17" spans="1:14" s="179" customFormat="1" ht="14.25" customHeight="1" x14ac:dyDescent="0.2">
      <c r="A17" s="6">
        <f t="shared" si="0"/>
        <v>5</v>
      </c>
      <c r="B17" s="7"/>
      <c r="C17" s="8"/>
      <c r="D17" s="8"/>
      <c r="E17" s="9"/>
      <c r="F17" s="10"/>
      <c r="G17" s="11"/>
      <c r="H17" s="12"/>
      <c r="I17" s="12"/>
      <c r="J17" s="13"/>
      <c r="K17" s="177">
        <f t="shared" si="1"/>
        <v>0</v>
      </c>
      <c r="L17" s="178"/>
      <c r="N17" s="180"/>
    </row>
    <row r="18" spans="1:14" s="179" customFormat="1" ht="14.25" customHeight="1" x14ac:dyDescent="0.2">
      <c r="A18" s="6">
        <f t="shared" si="0"/>
        <v>6</v>
      </c>
      <c r="B18" s="7"/>
      <c r="C18" s="8"/>
      <c r="D18" s="8"/>
      <c r="E18" s="9"/>
      <c r="F18" s="10"/>
      <c r="G18" s="11"/>
      <c r="H18" s="12"/>
      <c r="I18" s="12"/>
      <c r="J18" s="13"/>
      <c r="K18" s="177">
        <f t="shared" si="1"/>
        <v>0</v>
      </c>
      <c r="L18" s="178"/>
      <c r="N18" s="180"/>
    </row>
    <row r="19" spans="1:14" s="179" customFormat="1" ht="13.5" customHeight="1" x14ac:dyDescent="0.2">
      <c r="A19" s="6">
        <f t="shared" si="0"/>
        <v>7</v>
      </c>
      <c r="B19" s="7"/>
      <c r="C19" s="8"/>
      <c r="D19" s="8"/>
      <c r="E19" s="9"/>
      <c r="F19" s="7"/>
      <c r="G19" s="11"/>
      <c r="H19" s="12"/>
      <c r="I19" s="12"/>
      <c r="J19" s="13"/>
      <c r="K19" s="177">
        <f t="shared" si="1"/>
        <v>0</v>
      </c>
      <c r="L19" s="178"/>
      <c r="N19" s="180"/>
    </row>
    <row r="20" spans="1:14" s="179" customFormat="1" ht="13.5" customHeight="1" x14ac:dyDescent="0.2">
      <c r="A20" s="6">
        <f t="shared" si="0"/>
        <v>8</v>
      </c>
      <c r="B20" s="7"/>
      <c r="C20" s="8"/>
      <c r="D20" s="8"/>
      <c r="E20" s="9"/>
      <c r="F20" s="7"/>
      <c r="G20" s="11"/>
      <c r="H20" s="12"/>
      <c r="I20" s="12"/>
      <c r="J20" s="13"/>
      <c r="K20" s="177">
        <f t="shared" si="1"/>
        <v>0</v>
      </c>
      <c r="L20" s="178"/>
    </row>
    <row r="21" spans="1:14" s="179" customFormat="1" ht="13.5" customHeight="1" x14ac:dyDescent="0.2">
      <c r="A21" s="6">
        <f t="shared" si="0"/>
        <v>9</v>
      </c>
      <c r="B21" s="7"/>
      <c r="C21" s="8"/>
      <c r="D21" s="8"/>
      <c r="E21" s="9"/>
      <c r="F21" s="7"/>
      <c r="G21" s="11"/>
      <c r="H21" s="12"/>
      <c r="I21" s="12"/>
      <c r="J21" s="13"/>
      <c r="K21" s="177">
        <f t="shared" si="1"/>
        <v>0</v>
      </c>
      <c r="L21" s="178"/>
    </row>
    <row r="22" spans="1:14" s="179" customFormat="1" ht="13.5" customHeight="1" x14ac:dyDescent="0.2">
      <c r="A22" s="6">
        <f t="shared" si="0"/>
        <v>10</v>
      </c>
      <c r="B22" s="7"/>
      <c r="C22" s="8"/>
      <c r="D22" s="8"/>
      <c r="E22" s="9"/>
      <c r="F22" s="7"/>
      <c r="G22" s="11"/>
      <c r="H22" s="12"/>
      <c r="I22" s="12"/>
      <c r="J22" s="13"/>
      <c r="K22" s="177">
        <f t="shared" si="1"/>
        <v>0</v>
      </c>
      <c r="L22" s="178"/>
    </row>
    <row r="23" spans="1:14" s="179" customFormat="1" ht="13.5" customHeight="1" x14ac:dyDescent="0.2">
      <c r="A23" s="6">
        <f t="shared" si="0"/>
        <v>11</v>
      </c>
      <c r="B23" s="7"/>
      <c r="C23" s="8"/>
      <c r="D23" s="8"/>
      <c r="E23" s="9"/>
      <c r="F23" s="7"/>
      <c r="G23" s="11"/>
      <c r="H23" s="12"/>
      <c r="I23" s="12"/>
      <c r="J23" s="13"/>
      <c r="K23" s="177">
        <f t="shared" si="1"/>
        <v>0</v>
      </c>
      <c r="L23" s="178"/>
    </row>
    <row r="24" spans="1:14" s="179" customFormat="1" ht="13.5" customHeight="1" x14ac:dyDescent="0.2">
      <c r="A24" s="6">
        <f t="shared" si="0"/>
        <v>12</v>
      </c>
      <c r="B24" s="7"/>
      <c r="C24" s="8"/>
      <c r="D24" s="8"/>
      <c r="E24" s="9"/>
      <c r="F24" s="7"/>
      <c r="G24" s="11"/>
      <c r="H24" s="12"/>
      <c r="I24" s="12"/>
      <c r="J24" s="13"/>
      <c r="K24" s="177">
        <f t="shared" si="1"/>
        <v>0</v>
      </c>
      <c r="L24" s="178"/>
    </row>
    <row r="25" spans="1:14" s="179" customFormat="1" ht="13.5" customHeight="1" x14ac:dyDescent="0.2">
      <c r="A25" s="6">
        <f t="shared" si="0"/>
        <v>13</v>
      </c>
      <c r="B25" s="7"/>
      <c r="C25" s="8"/>
      <c r="D25" s="8"/>
      <c r="E25" s="9"/>
      <c r="F25" s="7"/>
      <c r="G25" s="11"/>
      <c r="H25" s="12"/>
      <c r="I25" s="12"/>
      <c r="J25" s="13"/>
      <c r="K25" s="177">
        <f t="shared" si="1"/>
        <v>0</v>
      </c>
      <c r="L25" s="178"/>
    </row>
    <row r="26" spans="1:14" s="179" customFormat="1" ht="13.5" customHeight="1" x14ac:dyDescent="0.2">
      <c r="A26" s="6">
        <f t="shared" si="0"/>
        <v>14</v>
      </c>
      <c r="B26" s="7"/>
      <c r="C26" s="8"/>
      <c r="D26" s="8"/>
      <c r="E26" s="9"/>
      <c r="F26" s="7"/>
      <c r="G26" s="11"/>
      <c r="H26" s="12"/>
      <c r="I26" s="12"/>
      <c r="J26" s="13"/>
      <c r="K26" s="177">
        <f t="shared" si="1"/>
        <v>0</v>
      </c>
      <c r="L26" s="178"/>
    </row>
    <row r="27" spans="1:14" s="179" customFormat="1" ht="13.5" customHeight="1" x14ac:dyDescent="0.2">
      <c r="A27" s="6">
        <f t="shared" si="0"/>
        <v>15</v>
      </c>
      <c r="B27" s="7"/>
      <c r="C27" s="8"/>
      <c r="D27" s="8"/>
      <c r="E27" s="9"/>
      <c r="F27" s="7"/>
      <c r="G27" s="11"/>
      <c r="H27" s="12"/>
      <c r="I27" s="12"/>
      <c r="J27" s="13"/>
      <c r="K27" s="177">
        <f t="shared" si="1"/>
        <v>0</v>
      </c>
      <c r="L27" s="178"/>
    </row>
    <row r="28" spans="1:14" s="179" customFormat="1" ht="13.5" customHeight="1" x14ac:dyDescent="0.2">
      <c r="A28" s="6">
        <f t="shared" si="0"/>
        <v>16</v>
      </c>
      <c r="B28" s="7"/>
      <c r="C28" s="8"/>
      <c r="D28" s="8"/>
      <c r="E28" s="9"/>
      <c r="F28" s="7"/>
      <c r="G28" s="11"/>
      <c r="H28" s="12"/>
      <c r="I28" s="12"/>
      <c r="J28" s="13"/>
      <c r="K28" s="177">
        <f t="shared" si="1"/>
        <v>0</v>
      </c>
      <c r="L28" s="178"/>
    </row>
    <row r="29" spans="1:14" s="179" customFormat="1" ht="13.5" customHeight="1" x14ac:dyDescent="0.2">
      <c r="A29" s="6">
        <f t="shared" si="0"/>
        <v>17</v>
      </c>
      <c r="B29" s="7"/>
      <c r="C29" s="8"/>
      <c r="D29" s="8"/>
      <c r="E29" s="9"/>
      <c r="F29" s="7"/>
      <c r="G29" s="11"/>
      <c r="H29" s="12"/>
      <c r="I29" s="12"/>
      <c r="J29" s="13"/>
      <c r="K29" s="177">
        <f t="shared" si="1"/>
        <v>0</v>
      </c>
      <c r="L29" s="178"/>
    </row>
    <row r="30" spans="1:14" s="179" customFormat="1" ht="13.5" customHeight="1" x14ac:dyDescent="0.2">
      <c r="A30" s="6">
        <f t="shared" si="0"/>
        <v>18</v>
      </c>
      <c r="B30" s="7"/>
      <c r="C30" s="8"/>
      <c r="D30" s="8"/>
      <c r="E30" s="9"/>
      <c r="F30" s="7"/>
      <c r="G30" s="11"/>
      <c r="H30" s="12"/>
      <c r="I30" s="12"/>
      <c r="J30" s="13"/>
      <c r="K30" s="177">
        <f t="shared" si="1"/>
        <v>0</v>
      </c>
      <c r="L30" s="178"/>
    </row>
    <row r="31" spans="1:14" s="179" customFormat="1" ht="13.5" customHeight="1" x14ac:dyDescent="0.2">
      <c r="A31" s="6">
        <f t="shared" si="0"/>
        <v>19</v>
      </c>
      <c r="B31" s="7"/>
      <c r="C31" s="8"/>
      <c r="D31" s="8"/>
      <c r="E31" s="9"/>
      <c r="F31" s="7"/>
      <c r="G31" s="11"/>
      <c r="H31" s="12"/>
      <c r="I31" s="12"/>
      <c r="J31" s="13"/>
      <c r="K31" s="177">
        <f t="shared" si="1"/>
        <v>0</v>
      </c>
      <c r="L31" s="178"/>
    </row>
    <row r="32" spans="1:14" s="179" customFormat="1" ht="13.5" customHeight="1" x14ac:dyDescent="0.2">
      <c r="A32" s="6">
        <f t="shared" si="0"/>
        <v>20</v>
      </c>
      <c r="B32" s="14"/>
      <c r="C32" s="15"/>
      <c r="D32" s="15"/>
      <c r="E32" s="16"/>
      <c r="F32" s="14"/>
      <c r="G32" s="17"/>
      <c r="H32" s="18"/>
      <c r="I32" s="18"/>
      <c r="J32" s="19"/>
      <c r="K32" s="181">
        <f t="shared" si="1"/>
        <v>0</v>
      </c>
      <c r="L32" s="178"/>
    </row>
    <row r="33" spans="1:12" s="21" customFormat="1" x14ac:dyDescent="0.2">
      <c r="A33" s="89"/>
      <c r="B33" s="89"/>
      <c r="C33" s="89"/>
      <c r="D33" s="89"/>
      <c r="E33" s="89"/>
      <c r="F33" s="109"/>
      <c r="G33" s="74" t="s">
        <v>38</v>
      </c>
      <c r="H33" s="74">
        <f>SUM(G12:G32)</f>
        <v>0</v>
      </c>
      <c r="I33" s="138"/>
      <c r="J33" s="139"/>
      <c r="K33" s="136">
        <f>SUM(K12:K32)</f>
        <v>0</v>
      </c>
      <c r="L33" s="74">
        <f>SUM(L12:L32)</f>
        <v>0</v>
      </c>
    </row>
    <row r="34" spans="1:12" s="21" customFormat="1" x14ac:dyDescent="0.2">
      <c r="A34" s="89"/>
      <c r="B34" s="89"/>
      <c r="C34" s="89"/>
      <c r="D34" s="89"/>
      <c r="E34" s="89"/>
      <c r="F34" s="109"/>
      <c r="G34" s="92"/>
      <c r="H34" s="92"/>
      <c r="I34" s="129"/>
      <c r="J34" s="132" t="s">
        <v>131</v>
      </c>
      <c r="K34" s="129">
        <f>K33-L33</f>
        <v>0</v>
      </c>
      <c r="L34" s="89"/>
    </row>
    <row r="35" spans="1:12" s="21" customFormat="1" x14ac:dyDescent="0.2">
      <c r="A35" s="151" t="s">
        <v>39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2" s="21" customFormat="1" x14ac:dyDescent="0.2">
      <c r="A36" s="151" t="s">
        <v>55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</sheetData>
  <sheetProtection algorithmName="SHA-512" hashValue="PxE+dmq14DO0nGrtn5WDb0444g3YRNNk6RlacQu1RQkpB9J1ID2pvKNzZQ6kKkuHAu2+9R8HqOKm4qR5j3WlFw==" saltValue="hKBbWVGF+gWtAVGxWSE6qw==" spinCount="100000" sheet="1" formatRows="0" insertRows="0" deleteRows="0"/>
  <mergeCells count="16">
    <mergeCell ref="A8:D8"/>
    <mergeCell ref="E8:G8"/>
    <mergeCell ref="A3:L3"/>
    <mergeCell ref="A6:D6"/>
    <mergeCell ref="E6:G6"/>
    <mergeCell ref="A7:D7"/>
    <mergeCell ref="E7:G7"/>
    <mergeCell ref="A35:K35"/>
    <mergeCell ref="A36:K36"/>
    <mergeCell ref="A10:A11"/>
    <mergeCell ref="B10:B11"/>
    <mergeCell ref="C10:C11"/>
    <mergeCell ref="D10:D11"/>
    <mergeCell ref="E10:E11"/>
    <mergeCell ref="F10:F11"/>
    <mergeCell ref="J10:J1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&amp;LSachsen-Anhalt MedienPro&amp;Czahlenmäßiger Nachweis&amp;R
Stand 21.03.2024</oddFooter>
  </headerFooter>
  <ignoredErrors>
    <ignoredError sqref="A13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3:AE65"/>
  <sheetViews>
    <sheetView showGridLines="0" zoomScaleNormal="100" workbookViewId="0">
      <selection activeCell="B12" sqref="B12"/>
    </sheetView>
  </sheetViews>
  <sheetFormatPr baseColWidth="10" defaultRowHeight="14.25" x14ac:dyDescent="0.2"/>
  <cols>
    <col min="1" max="1" width="9.140625" style="20" customWidth="1"/>
    <col min="2" max="2" width="19.7109375" style="20" customWidth="1"/>
    <col min="3" max="3" width="23.7109375" style="20" customWidth="1"/>
    <col min="4" max="4" width="33.5703125" style="20" bestFit="1" customWidth="1"/>
    <col min="5" max="5" width="36.85546875" style="20" customWidth="1"/>
    <col min="6" max="6" width="47.28515625" style="20" customWidth="1"/>
    <col min="7" max="7" width="56" style="21" customWidth="1"/>
    <col min="8" max="31" width="11.42578125" style="21"/>
    <col min="32" max="16384" width="11.42578125" style="20"/>
  </cols>
  <sheetData>
    <row r="3" spans="1:31" ht="15" x14ac:dyDescent="0.25">
      <c r="A3" s="168" t="str">
        <f>"zahlenmäßiger Nachweis - Anlage 3 zum Auszahlungsantrag Nr."&amp;" "&amp;Gesamtübersicht!$C$3</f>
        <v xml:space="preserve">zahlenmäßiger Nachweis - Anlage 3 zum Auszahlungsantrag Nr. </v>
      </c>
      <c r="B3" s="168"/>
      <c r="C3" s="168"/>
      <c r="D3" s="168"/>
      <c r="E3" s="168"/>
      <c r="F3" s="168"/>
      <c r="G3" s="168"/>
    </row>
    <row r="4" spans="1:31" ht="15.75" x14ac:dyDescent="0.25">
      <c r="A4" s="24"/>
      <c r="B4" s="25"/>
      <c r="C4" s="25"/>
      <c r="D4" s="25"/>
      <c r="E4" s="26"/>
      <c r="F4" s="31"/>
    </row>
    <row r="5" spans="1:31" ht="15" x14ac:dyDescent="0.25">
      <c r="A5" s="158" t="s">
        <v>56</v>
      </c>
      <c r="B5" s="159"/>
      <c r="C5" s="160"/>
      <c r="D5" s="169">
        <f>Gesamtübersicht!$B$7</f>
        <v>0</v>
      </c>
      <c r="E5" s="169"/>
      <c r="F5" s="21"/>
      <c r="G5" s="86" t="s">
        <v>19</v>
      </c>
    </row>
    <row r="6" spans="1:31" ht="15" x14ac:dyDescent="0.25">
      <c r="A6" s="158" t="s">
        <v>3</v>
      </c>
      <c r="B6" s="159"/>
      <c r="C6" s="160"/>
      <c r="D6" s="169">
        <f>Gesamtübersicht!$B$9</f>
        <v>0</v>
      </c>
      <c r="E6" s="169"/>
      <c r="F6" s="21"/>
    </row>
    <row r="7" spans="1:31" ht="35.25" customHeight="1" x14ac:dyDescent="0.25">
      <c r="A7" s="164" t="s">
        <v>59</v>
      </c>
      <c r="B7" s="165"/>
      <c r="C7" s="166"/>
      <c r="D7" s="167">
        <f>Gesamtübersicht!$B$10</f>
        <v>0</v>
      </c>
      <c r="E7" s="167"/>
      <c r="G7" s="20"/>
    </row>
    <row r="8" spans="1:31" ht="15.75" x14ac:dyDescent="0.25">
      <c r="A8" s="24"/>
      <c r="B8" s="25"/>
      <c r="C8" s="25"/>
      <c r="D8" s="25"/>
      <c r="E8" s="26"/>
      <c r="F8" s="31"/>
    </row>
    <row r="9" spans="1:31" s="87" customFormat="1" ht="14.25" customHeight="1" x14ac:dyDescent="0.25">
      <c r="A9" s="152" t="s">
        <v>0</v>
      </c>
      <c r="B9" s="163" t="s">
        <v>60</v>
      </c>
      <c r="C9" s="163" t="s">
        <v>80</v>
      </c>
      <c r="D9" s="163" t="s">
        <v>130</v>
      </c>
      <c r="E9" s="152" t="s">
        <v>62</v>
      </c>
      <c r="F9" s="152" t="s">
        <v>63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x14ac:dyDescent="0.2">
      <c r="A10" s="152"/>
      <c r="B10" s="163"/>
      <c r="C10" s="163"/>
      <c r="D10" s="163"/>
      <c r="E10" s="152"/>
      <c r="F10" s="152"/>
      <c r="G10" s="20"/>
    </row>
    <row r="11" spans="1:31" ht="33" hidden="1" customHeight="1" x14ac:dyDescent="0.2">
      <c r="A11" s="182" t="s">
        <v>40</v>
      </c>
      <c r="B11" s="103" t="s">
        <v>41</v>
      </c>
      <c r="C11" s="103" t="s">
        <v>42</v>
      </c>
      <c r="D11" s="183" t="s">
        <v>43</v>
      </c>
      <c r="E11" s="184" t="s">
        <v>44</v>
      </c>
      <c r="F11" s="185" t="s">
        <v>45</v>
      </c>
      <c r="G11" s="20"/>
    </row>
    <row r="12" spans="1:31" s="186" customFormat="1" x14ac:dyDescent="0.2">
      <c r="A12" s="6">
        <f>ROW()-11</f>
        <v>1</v>
      </c>
      <c r="B12" s="8"/>
      <c r="C12" s="8"/>
      <c r="D12" s="93"/>
      <c r="E12" s="94"/>
      <c r="F12" s="110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s="186" customFormat="1" x14ac:dyDescent="0.2">
      <c r="A13" s="6">
        <f t="shared" ref="A13:A29" si="0">ROW()-11</f>
        <v>2</v>
      </c>
      <c r="B13" s="8"/>
      <c r="C13" s="8"/>
      <c r="D13" s="95"/>
      <c r="E13" s="94"/>
      <c r="F13" s="110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s="186" customFormat="1" x14ac:dyDescent="0.2">
      <c r="A14" s="6">
        <f t="shared" si="0"/>
        <v>3</v>
      </c>
      <c r="B14" s="8"/>
      <c r="C14" s="8"/>
      <c r="D14" s="95"/>
      <c r="E14" s="94"/>
      <c r="F14" s="110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1" s="186" customFormat="1" x14ac:dyDescent="0.2">
      <c r="A15" s="6">
        <f>ROW()-11</f>
        <v>4</v>
      </c>
      <c r="B15" s="8"/>
      <c r="C15" s="8"/>
      <c r="D15" s="95"/>
      <c r="E15" s="94"/>
      <c r="F15" s="110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s="186" customFormat="1" x14ac:dyDescent="0.2">
      <c r="A16" s="6">
        <f>ROW()-11</f>
        <v>5</v>
      </c>
      <c r="B16" s="8"/>
      <c r="C16" s="8"/>
      <c r="D16" s="95"/>
      <c r="E16" s="94"/>
      <c r="F16" s="110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 s="186" customFormat="1" x14ac:dyDescent="0.2">
      <c r="A17" s="6">
        <f>ROW()-11</f>
        <v>6</v>
      </c>
      <c r="B17" s="8"/>
      <c r="C17" s="8"/>
      <c r="D17" s="95"/>
      <c r="E17" s="94"/>
      <c r="F17" s="110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31" s="186" customFormat="1" x14ac:dyDescent="0.2">
      <c r="A18" s="6">
        <f t="shared" si="0"/>
        <v>7</v>
      </c>
      <c r="B18" s="8"/>
      <c r="C18" s="8"/>
      <c r="D18" s="95"/>
      <c r="E18" s="94"/>
      <c r="F18" s="110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31" s="186" customFormat="1" x14ac:dyDescent="0.2">
      <c r="A19" s="6">
        <f t="shared" si="0"/>
        <v>8</v>
      </c>
      <c r="B19" s="8"/>
      <c r="C19" s="8"/>
      <c r="D19" s="95"/>
      <c r="E19" s="94"/>
      <c r="F19" s="110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31" s="186" customFormat="1" x14ac:dyDescent="0.2">
      <c r="A20" s="6">
        <f t="shared" si="0"/>
        <v>9</v>
      </c>
      <c r="B20" s="8"/>
      <c r="C20" s="8"/>
      <c r="D20" s="95"/>
      <c r="E20" s="94"/>
      <c r="F20" s="11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</row>
    <row r="21" spans="1:31" s="186" customFormat="1" x14ac:dyDescent="0.2">
      <c r="A21" s="6">
        <f t="shared" si="0"/>
        <v>10</v>
      </c>
      <c r="B21" s="8"/>
      <c r="C21" s="8"/>
      <c r="D21" s="95"/>
      <c r="E21" s="94"/>
      <c r="F21" s="110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31" s="186" customFormat="1" x14ac:dyDescent="0.2">
      <c r="A22" s="6">
        <f t="shared" si="0"/>
        <v>11</v>
      </c>
      <c r="B22" s="8"/>
      <c r="C22" s="8"/>
      <c r="D22" s="95"/>
      <c r="E22" s="94"/>
      <c r="F22" s="110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</row>
    <row r="23" spans="1:31" s="186" customFormat="1" x14ac:dyDescent="0.2">
      <c r="A23" s="6">
        <f t="shared" si="0"/>
        <v>12</v>
      </c>
      <c r="B23" s="8"/>
      <c r="C23" s="8"/>
      <c r="D23" s="95"/>
      <c r="E23" s="94"/>
      <c r="F23" s="110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s="186" customFormat="1" x14ac:dyDescent="0.2">
      <c r="A24" s="6">
        <f t="shared" si="0"/>
        <v>13</v>
      </c>
      <c r="B24" s="8"/>
      <c r="C24" s="8"/>
      <c r="D24" s="95"/>
      <c r="E24" s="94"/>
      <c r="F24" s="110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s="186" customFormat="1" x14ac:dyDescent="0.2">
      <c r="A25" s="6">
        <f t="shared" si="0"/>
        <v>14</v>
      </c>
      <c r="B25" s="8"/>
      <c r="C25" s="8"/>
      <c r="D25" s="95"/>
      <c r="E25" s="94"/>
      <c r="F25" s="110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31" s="186" customFormat="1" x14ac:dyDescent="0.2">
      <c r="A26" s="6">
        <f t="shared" si="0"/>
        <v>15</v>
      </c>
      <c r="B26" s="8"/>
      <c r="C26" s="8"/>
      <c r="D26" s="95"/>
      <c r="E26" s="94"/>
      <c r="F26" s="110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</row>
    <row r="27" spans="1:31" s="186" customFormat="1" x14ac:dyDescent="0.2">
      <c r="A27" s="6">
        <f t="shared" si="0"/>
        <v>16</v>
      </c>
      <c r="B27" s="8"/>
      <c r="C27" s="8"/>
      <c r="D27" s="95"/>
      <c r="E27" s="94"/>
      <c r="F27" s="110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</row>
    <row r="28" spans="1:31" s="186" customFormat="1" x14ac:dyDescent="0.2">
      <c r="A28" s="6">
        <f t="shared" si="0"/>
        <v>17</v>
      </c>
      <c r="B28" s="8"/>
      <c r="C28" s="8"/>
      <c r="D28" s="95"/>
      <c r="E28" s="94"/>
      <c r="F28" s="110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s="186" customFormat="1" x14ac:dyDescent="0.2">
      <c r="A29" s="6">
        <f t="shared" si="0"/>
        <v>18</v>
      </c>
      <c r="B29" s="15"/>
      <c r="C29" s="8"/>
      <c r="D29" s="111"/>
      <c r="E29" s="112"/>
      <c r="F29" s="11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1:31" ht="15" x14ac:dyDescent="0.25">
      <c r="A30" s="89"/>
      <c r="B30" s="89"/>
      <c r="C30" s="89"/>
      <c r="D30" s="90" t="s">
        <v>64</v>
      </c>
      <c r="E30" s="91">
        <f>SUM(E12:E29)</f>
        <v>0</v>
      </c>
      <c r="F30" s="91">
        <f>SUM(F12:F29)</f>
        <v>0</v>
      </c>
    </row>
    <row r="31" spans="1:31" ht="14.25" customHeight="1" x14ac:dyDescent="0.2">
      <c r="A31" s="89"/>
      <c r="B31" s="89"/>
      <c r="C31" s="89"/>
      <c r="D31" s="89"/>
      <c r="E31" s="89"/>
      <c r="F31" s="92"/>
    </row>
    <row r="32" spans="1:31" ht="15" x14ac:dyDescent="0.2">
      <c r="A32" s="161"/>
      <c r="B32" s="162"/>
      <c r="C32" s="162"/>
      <c r="D32" s="162"/>
      <c r="E32" s="162"/>
      <c r="F32" s="162"/>
    </row>
    <row r="33" spans="1:6" ht="22.5" customHeight="1" x14ac:dyDescent="0.2">
      <c r="A33" s="161"/>
      <c r="B33" s="162"/>
      <c r="C33" s="162"/>
      <c r="D33" s="162"/>
      <c r="E33" s="162"/>
      <c r="F33" s="162"/>
    </row>
    <row r="34" spans="1:6" ht="15" x14ac:dyDescent="0.2">
      <c r="A34" s="161"/>
      <c r="B34" s="162"/>
      <c r="C34" s="162"/>
      <c r="D34" s="162"/>
      <c r="E34" s="162"/>
      <c r="F34" s="162"/>
    </row>
    <row r="35" spans="1:6" x14ac:dyDescent="0.2">
      <c r="A35" s="21"/>
      <c r="B35" s="21"/>
      <c r="C35" s="21"/>
      <c r="D35" s="21"/>
      <c r="E35" s="21"/>
      <c r="F35" s="21"/>
    </row>
    <row r="36" spans="1:6" x14ac:dyDescent="0.2">
      <c r="A36" s="21"/>
      <c r="B36" s="21"/>
      <c r="C36" s="21"/>
      <c r="D36" s="21"/>
      <c r="E36" s="21"/>
      <c r="F36" s="21"/>
    </row>
    <row r="37" spans="1:6" x14ac:dyDescent="0.2">
      <c r="A37" s="21"/>
      <c r="B37" s="21"/>
      <c r="C37" s="21"/>
      <c r="D37" s="21"/>
      <c r="E37" s="21"/>
      <c r="F37" s="21"/>
    </row>
    <row r="38" spans="1:6" x14ac:dyDescent="0.2">
      <c r="A38" s="21"/>
      <c r="B38" s="21"/>
      <c r="C38" s="21"/>
      <c r="D38" s="21"/>
      <c r="E38" s="21"/>
      <c r="F38" s="21"/>
    </row>
    <row r="39" spans="1:6" x14ac:dyDescent="0.2">
      <c r="A39" s="21"/>
      <c r="B39" s="21"/>
      <c r="C39" s="21"/>
      <c r="D39" s="21"/>
      <c r="E39" s="21"/>
      <c r="F39" s="21"/>
    </row>
    <row r="40" spans="1:6" x14ac:dyDescent="0.2">
      <c r="A40" s="21"/>
      <c r="B40" s="21"/>
      <c r="C40" s="21"/>
      <c r="D40" s="21"/>
      <c r="E40" s="21"/>
      <c r="F40" s="21"/>
    </row>
    <row r="41" spans="1:6" x14ac:dyDescent="0.2">
      <c r="A41" s="21"/>
      <c r="B41" s="21"/>
      <c r="C41" s="21"/>
      <c r="D41" s="21"/>
      <c r="E41" s="21"/>
      <c r="F41" s="21"/>
    </row>
    <row r="42" spans="1:6" x14ac:dyDescent="0.2">
      <c r="A42" s="21"/>
      <c r="B42" s="21"/>
      <c r="C42" s="21"/>
      <c r="D42" s="21"/>
      <c r="E42" s="21"/>
      <c r="F42" s="21"/>
    </row>
    <row r="43" spans="1:6" x14ac:dyDescent="0.2">
      <c r="A43" s="21"/>
      <c r="B43" s="21"/>
      <c r="C43" s="21"/>
      <c r="D43" s="21"/>
      <c r="E43" s="21"/>
      <c r="F43" s="21"/>
    </row>
    <row r="44" spans="1:6" x14ac:dyDescent="0.2">
      <c r="A44" s="21"/>
      <c r="B44" s="21"/>
      <c r="C44" s="21"/>
      <c r="D44" s="21"/>
      <c r="E44" s="21"/>
      <c r="F44" s="21"/>
    </row>
    <row r="45" spans="1:6" x14ac:dyDescent="0.2">
      <c r="A45" s="21"/>
      <c r="B45" s="21"/>
      <c r="C45" s="21"/>
      <c r="D45" s="21"/>
      <c r="E45" s="21"/>
      <c r="F45" s="21"/>
    </row>
    <row r="46" spans="1:6" x14ac:dyDescent="0.2">
      <c r="A46" s="21"/>
      <c r="B46" s="21"/>
      <c r="C46" s="21"/>
      <c r="D46" s="21"/>
      <c r="E46" s="21"/>
      <c r="F46" s="21"/>
    </row>
    <row r="47" spans="1:6" x14ac:dyDescent="0.2">
      <c r="A47" s="21"/>
      <c r="B47" s="21"/>
      <c r="C47" s="21"/>
      <c r="D47" s="21"/>
      <c r="E47" s="21"/>
      <c r="F47" s="21"/>
    </row>
    <row r="48" spans="1:6" x14ac:dyDescent="0.2">
      <c r="A48" s="21"/>
      <c r="B48" s="21"/>
      <c r="C48" s="21"/>
      <c r="D48" s="21"/>
      <c r="E48" s="21"/>
      <c r="F48" s="21"/>
    </row>
    <row r="49" spans="1:6" x14ac:dyDescent="0.2">
      <c r="A49" s="21"/>
      <c r="B49" s="21"/>
      <c r="C49" s="21"/>
      <c r="D49" s="21"/>
      <c r="E49" s="21"/>
      <c r="F49" s="21"/>
    </row>
    <row r="50" spans="1:6" x14ac:dyDescent="0.2">
      <c r="A50" s="21"/>
      <c r="B50" s="21"/>
      <c r="C50" s="21"/>
      <c r="D50" s="21"/>
      <c r="E50" s="21"/>
      <c r="F50" s="21"/>
    </row>
    <row r="51" spans="1:6" x14ac:dyDescent="0.2">
      <c r="A51" s="21"/>
      <c r="B51" s="21"/>
      <c r="C51" s="21"/>
      <c r="D51" s="21"/>
      <c r="E51" s="21"/>
      <c r="F51" s="21"/>
    </row>
    <row r="52" spans="1:6" x14ac:dyDescent="0.2">
      <c r="A52" s="21"/>
      <c r="B52" s="21"/>
      <c r="C52" s="21"/>
      <c r="D52" s="21"/>
      <c r="E52" s="21"/>
      <c r="F52" s="21"/>
    </row>
    <row r="53" spans="1:6" x14ac:dyDescent="0.2">
      <c r="A53" s="21"/>
      <c r="B53" s="21"/>
      <c r="C53" s="21"/>
      <c r="D53" s="21"/>
      <c r="E53" s="21"/>
      <c r="F53" s="21"/>
    </row>
    <row r="54" spans="1:6" x14ac:dyDescent="0.2">
      <c r="A54" s="21"/>
      <c r="B54" s="21"/>
      <c r="C54" s="21"/>
      <c r="D54" s="21"/>
      <c r="E54" s="21"/>
      <c r="F54" s="21"/>
    </row>
    <row r="55" spans="1:6" x14ac:dyDescent="0.2">
      <c r="A55" s="21"/>
      <c r="B55" s="21"/>
      <c r="C55" s="21"/>
      <c r="D55" s="21"/>
      <c r="E55" s="21"/>
      <c r="F55" s="21"/>
    </row>
    <row r="56" spans="1:6" x14ac:dyDescent="0.2">
      <c r="A56" s="21"/>
      <c r="B56" s="21"/>
      <c r="C56" s="21"/>
      <c r="D56" s="21"/>
      <c r="E56" s="21"/>
      <c r="F56" s="21"/>
    </row>
    <row r="57" spans="1:6" x14ac:dyDescent="0.2">
      <c r="A57" s="21"/>
      <c r="B57" s="21"/>
      <c r="C57" s="21"/>
      <c r="D57" s="21"/>
      <c r="E57" s="21"/>
      <c r="F57" s="21"/>
    </row>
    <row r="58" spans="1:6" x14ac:dyDescent="0.2">
      <c r="A58" s="21"/>
      <c r="B58" s="21"/>
      <c r="C58" s="21"/>
      <c r="D58" s="21"/>
      <c r="E58" s="21"/>
      <c r="F58" s="21"/>
    </row>
    <row r="59" spans="1:6" x14ac:dyDescent="0.2">
      <c r="A59" s="21"/>
      <c r="B59" s="21"/>
      <c r="C59" s="21"/>
      <c r="D59" s="21"/>
      <c r="E59" s="21"/>
      <c r="F59" s="21"/>
    </row>
    <row r="60" spans="1:6" x14ac:dyDescent="0.2">
      <c r="A60" s="21"/>
      <c r="B60" s="21"/>
      <c r="C60" s="21"/>
      <c r="D60" s="21"/>
      <c r="E60" s="21"/>
      <c r="F60" s="21"/>
    </row>
    <row r="61" spans="1:6" x14ac:dyDescent="0.2">
      <c r="A61" s="21"/>
      <c r="B61" s="21"/>
      <c r="C61" s="21"/>
      <c r="D61" s="21"/>
      <c r="E61" s="21"/>
      <c r="F61" s="21"/>
    </row>
    <row r="62" spans="1:6" x14ac:dyDescent="0.2">
      <c r="A62" s="21"/>
      <c r="B62" s="21"/>
      <c r="C62" s="21"/>
      <c r="D62" s="21"/>
      <c r="E62" s="21"/>
      <c r="F62" s="21"/>
    </row>
    <row r="63" spans="1:6" x14ac:dyDescent="0.2">
      <c r="A63" s="21"/>
      <c r="B63" s="21"/>
      <c r="C63" s="21"/>
      <c r="D63" s="21"/>
      <c r="E63" s="21"/>
      <c r="F63" s="21"/>
    </row>
    <row r="64" spans="1:6" x14ac:dyDescent="0.2">
      <c r="A64" s="21"/>
      <c r="B64" s="21"/>
      <c r="C64" s="21"/>
      <c r="D64" s="21"/>
      <c r="E64" s="21"/>
      <c r="F64" s="21"/>
    </row>
    <row r="65" spans="1:6" x14ac:dyDescent="0.2">
      <c r="A65" s="21"/>
      <c r="B65" s="21"/>
      <c r="C65" s="21"/>
      <c r="D65" s="21"/>
      <c r="E65" s="21"/>
      <c r="F65" s="21"/>
    </row>
  </sheetData>
  <sheetProtection algorithmName="SHA-512" hashValue="K0XidQeJ1SrIbMIlhy1aHmOFiAsS6S/CahqH+zvrUyF9p1MEu8DXEamhswb6sRHGAq8Wb21xDMnWIOa+DmNouA==" saltValue="DYjKaSfhvbOtyJgoc+xuiA==" spinCount="100000" sheet="1" formatRows="0" insertRows="0" deleteRows="0"/>
  <mergeCells count="16">
    <mergeCell ref="A7:C7"/>
    <mergeCell ref="D7:E7"/>
    <mergeCell ref="A3:G3"/>
    <mergeCell ref="A5:C5"/>
    <mergeCell ref="D5:E5"/>
    <mergeCell ref="A6:C6"/>
    <mergeCell ref="D6:E6"/>
    <mergeCell ref="A32:F32"/>
    <mergeCell ref="A33:F33"/>
    <mergeCell ref="A34:F34"/>
    <mergeCell ref="A9:A10"/>
    <mergeCell ref="B9:B10"/>
    <mergeCell ref="C9:C10"/>
    <mergeCell ref="D9:D10"/>
    <mergeCell ref="E9:E10"/>
    <mergeCell ref="F9:F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&amp;LSachsen-Anhalt MedienPro&amp;Czahlenmäßiger Nachweis&amp;R
Stand 21.03.2024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'Auswahllisten und NR'!$I$2:$I$3</xm:f>
          </x14:formula1>
          <xm:sqref>B12:B29</xm:sqref>
        </x14:dataValidation>
        <x14:dataValidation type="list" allowBlank="1" showInputMessage="1" showErrorMessage="1">
          <x14:formula1>
            <xm:f>IF($B12="Eigenmittel",'Auswahllisten und NR'!$H$4:$H$5,IF($B12="Fremdmittel",'Auswahllisten und NR'!$H$2:$H$3," "))</xm:f>
          </x14:formula1>
          <xm:sqref>C12:C29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30"/>
  <sheetViews>
    <sheetView showGridLines="0" zoomScaleNormal="100" workbookViewId="0">
      <selection activeCell="E21" sqref="E21"/>
    </sheetView>
  </sheetViews>
  <sheetFormatPr baseColWidth="10" defaultRowHeight="15" x14ac:dyDescent="0.25"/>
  <cols>
    <col min="1" max="1" width="7" style="42" customWidth="1"/>
    <col min="2" max="3" width="21.140625" style="42" customWidth="1"/>
    <col min="4" max="4" width="24.28515625" style="42" customWidth="1"/>
    <col min="5" max="5" width="9.42578125" style="42" customWidth="1"/>
    <col min="6" max="6" width="17.28515625" style="42" customWidth="1"/>
    <col min="7" max="7" width="15.140625" style="42" customWidth="1"/>
    <col min="8" max="8" width="13.5703125" style="42" customWidth="1"/>
    <col min="9" max="9" width="10.28515625" style="42" customWidth="1"/>
    <col min="10" max="10" width="18.42578125" style="42" customWidth="1"/>
    <col min="11" max="11" width="21.140625" style="42" customWidth="1"/>
    <col min="12" max="12" width="18.42578125" style="42" hidden="1" customWidth="1"/>
    <col min="13" max="14" width="18.42578125" style="42" customWidth="1"/>
    <col min="15" max="15" width="39.28515625" style="42" customWidth="1"/>
    <col min="16" max="16384" width="11.42578125" style="42"/>
  </cols>
  <sheetData>
    <row r="1" spans="1:20" s="20" customFormat="1" ht="14.25" x14ac:dyDescent="0.2">
      <c r="P1" s="21"/>
      <c r="Q1" s="21"/>
      <c r="R1" s="21"/>
      <c r="S1" s="21"/>
      <c r="T1" s="21"/>
    </row>
    <row r="2" spans="1:20" s="20" customFormat="1" ht="14.25" x14ac:dyDescent="0.2">
      <c r="P2" s="21"/>
      <c r="Q2" s="21"/>
      <c r="R2" s="21"/>
      <c r="S2" s="21"/>
      <c r="T2" s="21"/>
    </row>
    <row r="3" spans="1:20" s="28" customFormat="1" x14ac:dyDescent="0.25">
      <c r="A3" s="158" t="str">
        <f>"zahlenmäßiger Nachweis - Anlage 3 zum Auszahlungsantrag Nr."&amp;" "&amp;Gesamtübersicht!$C$3</f>
        <v xml:space="preserve">zahlenmäßiger Nachweis - Anlage 3 zum Auszahlungsantrag Nr. 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23"/>
      <c r="Q3" s="23"/>
      <c r="R3" s="23"/>
      <c r="S3" s="23"/>
      <c r="T3" s="23"/>
    </row>
    <row r="4" spans="1:20" s="23" customForma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0" s="28" customFormat="1" x14ac:dyDescent="0.25">
      <c r="B5" s="24"/>
      <c r="C5" s="25"/>
      <c r="D5" s="25"/>
      <c r="E5" s="25"/>
      <c r="F5" s="25"/>
      <c r="G5" s="25"/>
      <c r="H5" s="25"/>
      <c r="I5" s="26"/>
      <c r="J5" s="26"/>
      <c r="K5" s="27"/>
      <c r="O5" s="29" t="s">
        <v>19</v>
      </c>
      <c r="P5" s="23"/>
      <c r="Q5" s="23"/>
      <c r="R5" s="23"/>
      <c r="S5" s="23"/>
      <c r="T5" s="23"/>
    </row>
    <row r="6" spans="1:20" s="28" customFormat="1" x14ac:dyDescent="0.25">
      <c r="A6" s="157" t="s">
        <v>99</v>
      </c>
      <c r="B6" s="157"/>
      <c r="C6" s="157"/>
      <c r="D6" s="157"/>
      <c r="E6" s="158">
        <f>Gesamtübersicht!$B$7</f>
        <v>0</v>
      </c>
      <c r="F6" s="159"/>
      <c r="G6" s="159"/>
      <c r="H6" s="159"/>
      <c r="I6" s="160"/>
      <c r="L6" s="21"/>
      <c r="P6" s="23"/>
      <c r="Q6" s="23"/>
      <c r="R6" s="23"/>
      <c r="S6" s="23"/>
      <c r="T6" s="23"/>
    </row>
    <row r="7" spans="1:20" s="28" customFormat="1" x14ac:dyDescent="0.25">
      <c r="A7" s="157" t="s">
        <v>3</v>
      </c>
      <c r="B7" s="157"/>
      <c r="C7" s="157"/>
      <c r="D7" s="157"/>
      <c r="E7" s="158">
        <f>Gesamtübersicht!$B$9</f>
        <v>0</v>
      </c>
      <c r="F7" s="159"/>
      <c r="G7" s="159"/>
      <c r="H7" s="159"/>
      <c r="I7" s="160"/>
      <c r="J7" s="187"/>
      <c r="L7" s="21"/>
      <c r="M7" s="21"/>
      <c r="N7" s="21"/>
      <c r="O7" s="21"/>
      <c r="T7" s="23"/>
    </row>
    <row r="8" spans="1:20" s="28" customFormat="1" x14ac:dyDescent="0.25">
      <c r="A8" s="153" t="s">
        <v>59</v>
      </c>
      <c r="B8" s="153"/>
      <c r="C8" s="153"/>
      <c r="D8" s="153"/>
      <c r="E8" s="154">
        <f>Gesamtübersicht!$B$10</f>
        <v>0</v>
      </c>
      <c r="F8" s="155"/>
      <c r="G8" s="155"/>
      <c r="H8" s="155"/>
      <c r="I8" s="156"/>
      <c r="J8" s="187"/>
      <c r="L8" s="21"/>
      <c r="P8" s="23"/>
      <c r="Q8" s="23"/>
      <c r="R8" s="23"/>
      <c r="S8" s="23"/>
      <c r="T8" s="23"/>
    </row>
    <row r="9" spans="1:20" s="28" customFormat="1" x14ac:dyDescent="0.25">
      <c r="A9" s="24"/>
      <c r="B9" s="25"/>
      <c r="C9" s="25"/>
      <c r="D9" s="25"/>
      <c r="E9" s="25"/>
      <c r="F9" s="25"/>
      <c r="G9" s="25"/>
      <c r="H9" s="188"/>
      <c r="I9" s="26"/>
      <c r="J9" s="189"/>
      <c r="S9" s="23"/>
      <c r="T9" s="23"/>
    </row>
    <row r="10" spans="1:20" s="192" customFormat="1" ht="189" x14ac:dyDescent="0.2">
      <c r="A10" s="190" t="s">
        <v>0</v>
      </c>
      <c r="B10" s="190" t="s">
        <v>100</v>
      </c>
      <c r="C10" s="190" t="s">
        <v>101</v>
      </c>
      <c r="D10" s="191" t="s">
        <v>102</v>
      </c>
      <c r="E10" s="191" t="s">
        <v>103</v>
      </c>
      <c r="F10" s="191" t="s">
        <v>104</v>
      </c>
      <c r="G10" s="191" t="s">
        <v>105</v>
      </c>
      <c r="H10" s="191" t="s">
        <v>106</v>
      </c>
      <c r="I10" s="191" t="s">
        <v>107</v>
      </c>
      <c r="J10" s="191" t="s">
        <v>108</v>
      </c>
      <c r="K10" s="191" t="s">
        <v>109</v>
      </c>
      <c r="L10" s="191" t="s">
        <v>110</v>
      </c>
      <c r="M10" s="191" t="s">
        <v>111</v>
      </c>
      <c r="N10" s="191" t="s">
        <v>129</v>
      </c>
      <c r="O10" s="191" t="s">
        <v>8</v>
      </c>
      <c r="P10" s="28"/>
      <c r="Q10" s="28"/>
      <c r="R10" s="28"/>
    </row>
    <row r="11" spans="1:20" s="192" customFormat="1" ht="60" hidden="1" customHeight="1" x14ac:dyDescent="0.2">
      <c r="A11" s="193" t="s">
        <v>40</v>
      </c>
      <c r="B11" s="194" t="s">
        <v>41</v>
      </c>
      <c r="C11" s="194" t="s">
        <v>42</v>
      </c>
      <c r="D11" s="195" t="s">
        <v>43</v>
      </c>
      <c r="E11" s="196" t="s">
        <v>44</v>
      </c>
      <c r="F11" s="196" t="s">
        <v>112</v>
      </c>
      <c r="G11" s="196" t="s">
        <v>113</v>
      </c>
      <c r="H11" s="197" t="s">
        <v>45</v>
      </c>
      <c r="I11" s="198" t="s">
        <v>46</v>
      </c>
      <c r="J11" s="199" t="s">
        <v>47</v>
      </c>
      <c r="K11" s="200" t="s">
        <v>48</v>
      </c>
      <c r="L11" s="200" t="s">
        <v>49</v>
      </c>
      <c r="M11" s="200" t="s">
        <v>50</v>
      </c>
      <c r="N11" s="201" t="s">
        <v>128</v>
      </c>
      <c r="O11" s="202" t="s">
        <v>51</v>
      </c>
      <c r="P11" s="28"/>
      <c r="Q11" s="28"/>
      <c r="R11" s="28"/>
    </row>
    <row r="12" spans="1:20" s="217" customFormat="1" ht="14.25" x14ac:dyDescent="0.2">
      <c r="A12" s="204"/>
      <c r="B12" s="205"/>
      <c r="C12" s="205"/>
      <c r="D12" s="206"/>
      <c r="E12" s="207"/>
      <c r="F12" s="208"/>
      <c r="G12" s="208"/>
      <c r="H12" s="209"/>
      <c r="I12" s="210"/>
      <c r="J12" s="211"/>
      <c r="K12" s="212" t="str">
        <f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f>
        <v>0,00</v>
      </c>
      <c r="L12" s="212" t="str">
        <f t="shared" ref="L12:L29" si="0">IF(G12="Stunden",$H12*$K12,$K12)</f>
        <v>0,00</v>
      </c>
      <c r="M12" s="213">
        <f t="shared" ref="M12:M29" si="1">IF(AND(G12="Jahr",AND(J12="Pauschalwerte mit Urlaubsabgeltung")),"0,00",IF(G12="Stunden",($H12*$K12),((($L12/40)*$F12)*$E12)))</f>
        <v>0</v>
      </c>
      <c r="N12" s="214"/>
      <c r="O12" s="215"/>
      <c r="P12" s="216"/>
      <c r="Q12" s="216"/>
      <c r="R12" s="216"/>
    </row>
    <row r="13" spans="1:20" s="217" customFormat="1" ht="14.25" x14ac:dyDescent="0.2">
      <c r="A13" s="204"/>
      <c r="B13" s="205"/>
      <c r="C13" s="205"/>
      <c r="D13" s="206"/>
      <c r="E13" s="207"/>
      <c r="F13" s="208"/>
      <c r="G13" s="208"/>
      <c r="H13" s="209"/>
      <c r="I13" s="210"/>
      <c r="J13" s="211"/>
      <c r="K13" s="212" t="str">
        <f>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VKO'!$A$46:$B$51,2),"Auswahl nicht möglich"))))</f>
        <v>0,00</v>
      </c>
      <c r="L13" s="212" t="str">
        <f t="shared" si="0"/>
        <v>0,00</v>
      </c>
      <c r="M13" s="213">
        <f t="shared" si="1"/>
        <v>0</v>
      </c>
      <c r="N13" s="214"/>
      <c r="O13" s="215"/>
      <c r="P13" s="216"/>
      <c r="Q13" s="216"/>
      <c r="R13" s="216"/>
    </row>
    <row r="14" spans="1:20" s="217" customFormat="1" ht="14.25" x14ac:dyDescent="0.2">
      <c r="A14" s="204"/>
      <c r="B14" s="205"/>
      <c r="C14" s="205"/>
      <c r="D14" s="206"/>
      <c r="E14" s="207"/>
      <c r="F14" s="208"/>
      <c r="G14" s="208"/>
      <c r="H14" s="209"/>
      <c r="I14" s="210"/>
      <c r="J14" s="211"/>
      <c r="K14" s="212" t="str">
        <f>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VKO'!$A$46:$B$51,2),"Auswahl nicht möglich"))))</f>
        <v>0,00</v>
      </c>
      <c r="L14" s="212" t="str">
        <f t="shared" si="0"/>
        <v>0,00</v>
      </c>
      <c r="M14" s="213">
        <f t="shared" si="1"/>
        <v>0</v>
      </c>
      <c r="N14" s="214"/>
      <c r="O14" s="215"/>
      <c r="P14" s="216"/>
      <c r="Q14" s="216"/>
      <c r="R14" s="216"/>
    </row>
    <row r="15" spans="1:20" s="217" customFormat="1" ht="14.25" x14ac:dyDescent="0.2">
      <c r="A15" s="204"/>
      <c r="B15" s="205"/>
      <c r="C15" s="205"/>
      <c r="D15" s="206"/>
      <c r="E15" s="218"/>
      <c r="F15" s="219"/>
      <c r="G15" s="219"/>
      <c r="H15" s="220"/>
      <c r="I15" s="210"/>
      <c r="J15" s="211"/>
      <c r="K15" s="212" t="str">
        <f>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VKO'!$A$46:$B$51,2),"Auswahl nicht möglich"))))</f>
        <v>0,00</v>
      </c>
      <c r="L15" s="212" t="str">
        <f t="shared" si="0"/>
        <v>0,00</v>
      </c>
      <c r="M15" s="213">
        <f t="shared" si="1"/>
        <v>0</v>
      </c>
      <c r="N15" s="214"/>
      <c r="O15" s="215"/>
      <c r="P15" s="216"/>
      <c r="Q15" s="216"/>
      <c r="R15" s="216"/>
    </row>
    <row r="16" spans="1:20" s="217" customFormat="1" ht="14.25" x14ac:dyDescent="0.2">
      <c r="A16" s="204"/>
      <c r="B16" s="205"/>
      <c r="C16" s="205"/>
      <c r="D16" s="206"/>
      <c r="E16" s="218"/>
      <c r="F16" s="219"/>
      <c r="G16" s="219"/>
      <c r="H16" s="220"/>
      <c r="I16" s="210"/>
      <c r="J16" s="211"/>
      <c r="K16" s="212" t="str">
        <f>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VKO'!$A$46:$B$51,2),"Auswahl nicht möglich"))))</f>
        <v>0,00</v>
      </c>
      <c r="L16" s="212" t="str">
        <f t="shared" si="0"/>
        <v>0,00</v>
      </c>
      <c r="M16" s="213">
        <f t="shared" si="1"/>
        <v>0</v>
      </c>
      <c r="N16" s="214"/>
      <c r="O16" s="221"/>
      <c r="P16" s="216"/>
      <c r="Q16" s="216"/>
      <c r="R16" s="216"/>
    </row>
    <row r="17" spans="1:18" s="217" customFormat="1" ht="14.25" x14ac:dyDescent="0.2">
      <c r="A17" s="204"/>
      <c r="B17" s="205"/>
      <c r="C17" s="205"/>
      <c r="D17" s="206"/>
      <c r="E17" s="218"/>
      <c r="F17" s="219"/>
      <c r="G17" s="219"/>
      <c r="H17" s="220"/>
      <c r="I17" s="210"/>
      <c r="J17" s="211"/>
      <c r="K17" s="212" t="str">
        <f>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VKO'!$A$46:$B$51,2),"Auswahl nicht möglich"))))</f>
        <v>0,00</v>
      </c>
      <c r="L17" s="212" t="str">
        <f t="shared" si="0"/>
        <v>0,00</v>
      </c>
      <c r="M17" s="213">
        <f t="shared" si="1"/>
        <v>0</v>
      </c>
      <c r="N17" s="214"/>
      <c r="O17" s="222"/>
      <c r="P17" s="216"/>
      <c r="Q17" s="216"/>
      <c r="R17" s="216"/>
    </row>
    <row r="18" spans="1:18" s="217" customFormat="1" ht="14.25" x14ac:dyDescent="0.2">
      <c r="A18" s="204"/>
      <c r="B18" s="205"/>
      <c r="C18" s="205"/>
      <c r="D18" s="206"/>
      <c r="E18" s="218"/>
      <c r="F18" s="219"/>
      <c r="G18" s="219"/>
      <c r="H18" s="220"/>
      <c r="I18" s="210"/>
      <c r="J18" s="211"/>
      <c r="K18" s="212" t="str">
        <f>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VKO'!$A$46:$B$51,2),"Auswahl nicht möglich"))))</f>
        <v>0,00</v>
      </c>
      <c r="L18" s="212" t="str">
        <f t="shared" si="0"/>
        <v>0,00</v>
      </c>
      <c r="M18" s="213">
        <f t="shared" si="1"/>
        <v>0</v>
      </c>
      <c r="N18" s="214"/>
      <c r="O18" s="221"/>
      <c r="P18" s="216"/>
      <c r="Q18" s="216"/>
      <c r="R18" s="216"/>
    </row>
    <row r="19" spans="1:18" s="217" customFormat="1" ht="14.25" x14ac:dyDescent="0.2">
      <c r="A19" s="204"/>
      <c r="B19" s="205"/>
      <c r="C19" s="205"/>
      <c r="D19" s="206"/>
      <c r="E19" s="218"/>
      <c r="F19" s="219"/>
      <c r="G19" s="219"/>
      <c r="H19" s="220"/>
      <c r="I19" s="210"/>
      <c r="J19" s="211"/>
      <c r="K19" s="212" t="str">
        <f>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VKO'!$A$46:$B$51,2),"Auswahl nicht möglich"))))</f>
        <v>0,00</v>
      </c>
      <c r="L19" s="212" t="str">
        <f t="shared" si="0"/>
        <v>0,00</v>
      </c>
      <c r="M19" s="213">
        <f t="shared" si="1"/>
        <v>0</v>
      </c>
      <c r="N19" s="214"/>
      <c r="O19" s="221"/>
      <c r="P19" s="216"/>
      <c r="Q19" s="216"/>
      <c r="R19" s="216"/>
    </row>
    <row r="20" spans="1:18" s="217" customFormat="1" ht="14.25" x14ac:dyDescent="0.2">
      <c r="A20" s="204"/>
      <c r="B20" s="205"/>
      <c r="C20" s="205"/>
      <c r="D20" s="206"/>
      <c r="E20" s="218"/>
      <c r="F20" s="219"/>
      <c r="G20" s="219"/>
      <c r="H20" s="220"/>
      <c r="I20" s="210"/>
      <c r="J20" s="211"/>
      <c r="K20" s="212" t="str">
        <f>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VKO'!$A$46:$B$51,2),"Auswahl nicht möglich"))))</f>
        <v>0,00</v>
      </c>
      <c r="L20" s="212" t="str">
        <f t="shared" si="0"/>
        <v>0,00</v>
      </c>
      <c r="M20" s="213">
        <f t="shared" si="1"/>
        <v>0</v>
      </c>
      <c r="N20" s="214"/>
      <c r="O20" s="221"/>
      <c r="P20" s="216"/>
      <c r="Q20" s="216"/>
      <c r="R20" s="216"/>
    </row>
    <row r="21" spans="1:18" s="217" customFormat="1" ht="14.25" x14ac:dyDescent="0.2">
      <c r="A21" s="204"/>
      <c r="B21" s="205"/>
      <c r="C21" s="205"/>
      <c r="D21" s="206"/>
      <c r="E21" s="218"/>
      <c r="F21" s="219"/>
      <c r="G21" s="219"/>
      <c r="H21" s="220"/>
      <c r="I21" s="210"/>
      <c r="J21" s="211"/>
      <c r="K21" s="212" t="str">
        <f>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VKO'!$A$46:$B$51,2),"Auswahl nicht möglich"))))</f>
        <v>0,00</v>
      </c>
      <c r="L21" s="212" t="str">
        <f t="shared" si="0"/>
        <v>0,00</v>
      </c>
      <c r="M21" s="213">
        <f t="shared" si="1"/>
        <v>0</v>
      </c>
      <c r="N21" s="214"/>
      <c r="O21" s="221"/>
      <c r="P21" s="216"/>
      <c r="Q21" s="216"/>
      <c r="R21" s="216"/>
    </row>
    <row r="22" spans="1:18" s="217" customFormat="1" ht="14.25" x14ac:dyDescent="0.2">
      <c r="A22" s="204"/>
      <c r="B22" s="205"/>
      <c r="C22" s="205"/>
      <c r="D22" s="206"/>
      <c r="E22" s="218"/>
      <c r="F22" s="219"/>
      <c r="G22" s="219"/>
      <c r="H22" s="220"/>
      <c r="I22" s="210"/>
      <c r="J22" s="211"/>
      <c r="K22" s="212" t="str">
        <f>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VKO'!$A$46:$B$51,2),"Auswahl nicht möglich"))))</f>
        <v>0,00</v>
      </c>
      <c r="L22" s="212" t="str">
        <f t="shared" si="0"/>
        <v>0,00</v>
      </c>
      <c r="M22" s="213">
        <f t="shared" si="1"/>
        <v>0</v>
      </c>
      <c r="N22" s="214"/>
      <c r="O22" s="222"/>
      <c r="P22" s="216"/>
      <c r="Q22" s="216"/>
      <c r="R22" s="216"/>
    </row>
    <row r="23" spans="1:18" s="217" customFormat="1" ht="14.25" x14ac:dyDescent="0.2">
      <c r="A23" s="204"/>
      <c r="B23" s="205"/>
      <c r="C23" s="205"/>
      <c r="D23" s="206"/>
      <c r="E23" s="218"/>
      <c r="F23" s="219"/>
      <c r="G23" s="219"/>
      <c r="H23" s="220"/>
      <c r="I23" s="210"/>
      <c r="J23" s="211"/>
      <c r="K23" s="212" t="str">
        <f>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VKO'!$A$46:$B$51,2),"Auswahl nicht möglich"))))</f>
        <v>0,00</v>
      </c>
      <c r="L23" s="213" t="str">
        <f t="shared" si="0"/>
        <v>0,00</v>
      </c>
      <c r="M23" s="213">
        <f t="shared" si="1"/>
        <v>0</v>
      </c>
      <c r="N23" s="214"/>
      <c r="O23" s="221"/>
      <c r="P23" s="216"/>
      <c r="Q23" s="216"/>
      <c r="R23" s="216"/>
    </row>
    <row r="24" spans="1:18" s="217" customFormat="1" ht="14.25" x14ac:dyDescent="0.2">
      <c r="A24" s="204"/>
      <c r="B24" s="205"/>
      <c r="C24" s="205"/>
      <c r="D24" s="206"/>
      <c r="E24" s="218"/>
      <c r="F24" s="219"/>
      <c r="G24" s="219"/>
      <c r="H24" s="220"/>
      <c r="I24" s="210"/>
      <c r="J24" s="211"/>
      <c r="K24" s="212" t="str">
        <f>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VKO'!$A$46:$B$51,2),"Auswahl nicht möglich"))))</f>
        <v>0,00</v>
      </c>
      <c r="L24" s="213" t="str">
        <f t="shared" si="0"/>
        <v>0,00</v>
      </c>
      <c r="M24" s="213">
        <f t="shared" si="1"/>
        <v>0</v>
      </c>
      <c r="N24" s="214"/>
      <c r="O24" s="221"/>
      <c r="P24" s="216"/>
      <c r="Q24" s="216"/>
      <c r="R24" s="216"/>
    </row>
    <row r="25" spans="1:18" s="217" customFormat="1" ht="14.25" x14ac:dyDescent="0.2">
      <c r="A25" s="204"/>
      <c r="B25" s="205"/>
      <c r="C25" s="205"/>
      <c r="D25" s="206"/>
      <c r="E25" s="218"/>
      <c r="F25" s="219"/>
      <c r="G25" s="219"/>
      <c r="H25" s="220"/>
      <c r="I25" s="210"/>
      <c r="J25" s="211"/>
      <c r="K25" s="212" t="str">
        <f>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VKO'!$A$46:$B$51,2),"Auswahl nicht möglich"))))</f>
        <v>0,00</v>
      </c>
      <c r="L25" s="213" t="str">
        <f t="shared" si="0"/>
        <v>0,00</v>
      </c>
      <c r="M25" s="213">
        <f t="shared" si="1"/>
        <v>0</v>
      </c>
      <c r="N25" s="214"/>
      <c r="O25" s="221"/>
      <c r="P25" s="216"/>
      <c r="Q25" s="216"/>
      <c r="R25" s="216"/>
    </row>
    <row r="26" spans="1:18" s="217" customFormat="1" ht="14.25" x14ac:dyDescent="0.2">
      <c r="A26" s="204"/>
      <c r="B26" s="205"/>
      <c r="C26" s="205"/>
      <c r="D26" s="206"/>
      <c r="E26" s="207"/>
      <c r="F26" s="208"/>
      <c r="G26" s="208"/>
      <c r="H26" s="209"/>
      <c r="I26" s="210"/>
      <c r="J26" s="211"/>
      <c r="K26" s="212" t="str">
        <f>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VKO'!$A$46:$B$51,2),"Auswahl nicht möglich"))))</f>
        <v>0,00</v>
      </c>
      <c r="L26" s="213" t="str">
        <f t="shared" si="0"/>
        <v>0,00</v>
      </c>
      <c r="M26" s="213">
        <f t="shared" si="1"/>
        <v>0</v>
      </c>
      <c r="N26" s="214"/>
      <c r="O26" s="221"/>
      <c r="P26" s="216"/>
      <c r="Q26" s="216"/>
      <c r="R26" s="216"/>
    </row>
    <row r="27" spans="1:18" s="217" customFormat="1" ht="14.25" x14ac:dyDescent="0.2">
      <c r="A27" s="204"/>
      <c r="B27" s="205"/>
      <c r="C27" s="205"/>
      <c r="D27" s="206"/>
      <c r="E27" s="207"/>
      <c r="F27" s="208"/>
      <c r="G27" s="208"/>
      <c r="H27" s="209"/>
      <c r="I27" s="210"/>
      <c r="J27" s="211"/>
      <c r="K27" s="212" t="str">
        <f>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VKO'!$A$46:$B$51,2),"Auswahl nicht möglich"))))</f>
        <v>0,00</v>
      </c>
      <c r="L27" s="212" t="str">
        <f t="shared" si="0"/>
        <v>0,00</v>
      </c>
      <c r="M27" s="213">
        <f t="shared" si="1"/>
        <v>0</v>
      </c>
      <c r="N27" s="214"/>
      <c r="O27" s="221"/>
      <c r="P27" s="216"/>
      <c r="Q27" s="216"/>
      <c r="R27" s="216"/>
    </row>
    <row r="28" spans="1:18" s="217" customFormat="1" ht="14.25" x14ac:dyDescent="0.2">
      <c r="A28" s="204"/>
      <c r="B28" s="205"/>
      <c r="C28" s="205"/>
      <c r="D28" s="206"/>
      <c r="E28" s="207"/>
      <c r="F28" s="208"/>
      <c r="G28" s="208"/>
      <c r="H28" s="209"/>
      <c r="I28" s="210"/>
      <c r="J28" s="211"/>
      <c r="K28" s="212" t="str">
        <f>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VKO'!$A$46:$B$51,2),"Auswahl nicht möglich"))))</f>
        <v>0,00</v>
      </c>
      <c r="L28" s="212" t="str">
        <f t="shared" si="0"/>
        <v>0,00</v>
      </c>
      <c r="M28" s="213">
        <f t="shared" si="1"/>
        <v>0</v>
      </c>
      <c r="N28" s="214"/>
      <c r="O28" s="222"/>
      <c r="P28" s="216"/>
      <c r="Q28" s="216"/>
      <c r="R28" s="216"/>
    </row>
    <row r="29" spans="1:18" s="217" customFormat="1" ht="14.25" x14ac:dyDescent="0.2">
      <c r="A29" s="204"/>
      <c r="B29" s="223"/>
      <c r="C29" s="223"/>
      <c r="D29" s="224"/>
      <c r="E29" s="225"/>
      <c r="F29" s="226"/>
      <c r="G29" s="208"/>
      <c r="H29" s="227"/>
      <c r="I29" s="210"/>
      <c r="J29" s="228"/>
      <c r="K29" s="212" t="str">
        <f>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VKO'!$A$46:$B$51,2),"Auswahl nicht möglich"))))</f>
        <v>0,00</v>
      </c>
      <c r="L29" s="212" t="str">
        <f t="shared" si="0"/>
        <v>0,00</v>
      </c>
      <c r="M29" s="213">
        <f t="shared" si="1"/>
        <v>0</v>
      </c>
      <c r="N29" s="229"/>
      <c r="O29" s="230"/>
      <c r="P29" s="216"/>
      <c r="Q29" s="216"/>
      <c r="R29" s="216"/>
    </row>
    <row r="30" spans="1:18" x14ac:dyDescent="0.25">
      <c r="A30" s="192"/>
      <c r="K30" s="203" t="s">
        <v>114</v>
      </c>
      <c r="L30" s="203">
        <f>SUM(L12:L29)</f>
        <v>0</v>
      </c>
      <c r="M30" s="203">
        <f>SUM(M12:M29)</f>
        <v>0</v>
      </c>
      <c r="N30" s="203">
        <f>SUM(N12:N29)</f>
        <v>0</v>
      </c>
      <c r="O30" s="192"/>
    </row>
  </sheetData>
  <sheetProtection algorithmName="SHA-512" hashValue="ogh9sSPxdhzrc8J+oiAeSSYFk064DVVHama4grj3xnEDkA8MhsCTb/h6rkET1EjHv6LMIJKsnXRtqY8lCrRc1Q==" saltValue="c4iXjw2WnyMNpV1ecyngqQ==" spinCount="100000" sheet="1" formatRows="0" insertRows="0" deleteRows="0"/>
  <mergeCells count="7">
    <mergeCell ref="A8:D8"/>
    <mergeCell ref="E8:I8"/>
    <mergeCell ref="A3:O3"/>
    <mergeCell ref="A6:D6"/>
    <mergeCell ref="E6:I6"/>
    <mergeCell ref="A7:D7"/>
    <mergeCell ref="E7:I7"/>
  </mergeCells>
  <conditionalFormatting sqref="J12:J29">
    <cfRule type="containsText" dxfId="42" priority="1" operator="containsText" text="Pauschalwerte mit Urlaubsabgeltung">
      <formula>NOT(ISERROR(SEARCH("Pauschalwerte mit Urlaubsabgeltung",J12)))</formula>
    </cfRule>
  </conditionalFormatting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Footer>&amp;LSachsen-Anhalt MedienPro&amp;Czahlenmäßiger Nachweis&amp;R
Stand 21.03.2024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'Grundlagen VKO'!$J$11:$J$13</xm:f>
          </x14:formula1>
          <xm:sqref>G12:G29</xm:sqref>
        </x14:dataValidation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J12:J29</xm:sqref>
        </x14:dataValidation>
        <x14:dataValidation type="list" allowBlank="1" showInputMessage="1" showErrorMessage="1">
          <x14:formula1>
            <xm:f>'Grundlagen VKO'!$A$12:$A$17</xm:f>
          </x14:formula1>
          <xm:sqref>I12:I29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topLeftCell="C1" workbookViewId="0">
      <selection activeCell="D6" sqref="D6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4" max="4" width="30.5703125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9" max="9" width="24.42578125" customWidth="1"/>
    <col min="11" max="11" width="14.42578125" bestFit="1" customWidth="1"/>
  </cols>
  <sheetData>
    <row r="1" spans="1:11" ht="30" x14ac:dyDescent="0.25">
      <c r="A1" s="1" t="s">
        <v>9</v>
      </c>
      <c r="B1" t="s">
        <v>33</v>
      </c>
      <c r="C1" t="s">
        <v>18</v>
      </c>
      <c r="D1" t="s">
        <v>74</v>
      </c>
      <c r="E1" t="s">
        <v>17</v>
      </c>
      <c r="F1" t="s">
        <v>22</v>
      </c>
      <c r="G1" t="s">
        <v>77</v>
      </c>
      <c r="H1" s="84" t="s">
        <v>61</v>
      </c>
      <c r="I1" s="84" t="s">
        <v>60</v>
      </c>
    </row>
    <row r="2" spans="1:11" ht="15.75" x14ac:dyDescent="0.25">
      <c r="A2" s="1" t="s">
        <v>10</v>
      </c>
      <c r="C2" t="s">
        <v>1</v>
      </c>
      <c r="D2" t="s">
        <v>75</v>
      </c>
      <c r="G2" s="4">
        <v>0.9</v>
      </c>
      <c r="H2" s="85" t="s">
        <v>65</v>
      </c>
      <c r="I2" t="s">
        <v>67</v>
      </c>
      <c r="K2" s="115"/>
    </row>
    <row r="3" spans="1:11" ht="30" x14ac:dyDescent="0.25">
      <c r="A3" s="1" t="s">
        <v>11</v>
      </c>
      <c r="C3" t="s">
        <v>2</v>
      </c>
      <c r="D3" t="s">
        <v>76</v>
      </c>
      <c r="F3" t="s">
        <v>20</v>
      </c>
      <c r="G3" s="4">
        <v>0.8</v>
      </c>
      <c r="H3" t="s">
        <v>66</v>
      </c>
      <c r="I3" t="s">
        <v>24</v>
      </c>
      <c r="J3" s="84" t="s">
        <v>71</v>
      </c>
      <c r="K3" s="115">
        <v>6.5</v>
      </c>
    </row>
    <row r="4" spans="1:11" ht="15.75" x14ac:dyDescent="0.25">
      <c r="A4" s="1" t="s">
        <v>12</v>
      </c>
      <c r="F4" t="s">
        <v>21</v>
      </c>
      <c r="H4" s="116" t="s">
        <v>79</v>
      </c>
      <c r="J4" t="s">
        <v>72</v>
      </c>
      <c r="K4" s="115">
        <v>9</v>
      </c>
    </row>
    <row r="5" spans="1:11" ht="15.75" x14ac:dyDescent="0.25">
      <c r="A5" s="1" t="s">
        <v>13</v>
      </c>
      <c r="F5" t="s">
        <v>23</v>
      </c>
      <c r="H5" s="116" t="s">
        <v>81</v>
      </c>
      <c r="J5" t="s">
        <v>73</v>
      </c>
      <c r="K5" s="114">
        <v>12</v>
      </c>
    </row>
    <row r="6" spans="1:11" ht="15.75" x14ac:dyDescent="0.25">
      <c r="A6" s="1" t="s">
        <v>14</v>
      </c>
      <c r="H6" s="3"/>
      <c r="J6" s="84"/>
    </row>
    <row r="7" spans="1:11" ht="15.75" x14ac:dyDescent="0.25">
      <c r="A7" s="1"/>
    </row>
    <row r="8" spans="1:11" ht="15.75" x14ac:dyDescent="0.25">
      <c r="A8" s="1"/>
    </row>
    <row r="11" spans="1:11" x14ac:dyDescent="0.25">
      <c r="A11" t="s">
        <v>32</v>
      </c>
    </row>
    <row r="21" spans="1:7" x14ac:dyDescent="0.25">
      <c r="E21" s="5"/>
    </row>
    <row r="22" spans="1:7" x14ac:dyDescent="0.25">
      <c r="A22" s="2"/>
      <c r="B22" s="2"/>
      <c r="C22" s="2"/>
      <c r="D22" s="2"/>
      <c r="F22" s="2"/>
      <c r="G22" s="2"/>
    </row>
  </sheetData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4:J59"/>
  <sheetViews>
    <sheetView workbookViewId="0"/>
  </sheetViews>
  <sheetFormatPr baseColWidth="10" defaultRowHeight="15" x14ac:dyDescent="0.25"/>
  <cols>
    <col min="1" max="4" width="15.7109375" style="126" customWidth="1"/>
    <col min="7" max="7" width="23.42578125" bestFit="1" customWidth="1"/>
    <col min="8" max="8" width="22.42578125" bestFit="1" customWidth="1"/>
  </cols>
  <sheetData>
    <row r="4" spans="1:10" x14ac:dyDescent="0.25">
      <c r="A4" s="117" t="s">
        <v>82</v>
      </c>
      <c r="B4" s="118"/>
      <c r="C4" s="118"/>
      <c r="D4" s="118"/>
    </row>
    <row r="5" spans="1:10" x14ac:dyDescent="0.25">
      <c r="A5" s="119" t="s">
        <v>83</v>
      </c>
      <c r="B5" s="118"/>
      <c r="C5" s="118"/>
      <c r="D5" s="118"/>
    </row>
    <row r="9" spans="1:10" x14ac:dyDescent="0.25">
      <c r="A9" s="170" t="s">
        <v>84</v>
      </c>
      <c r="B9" s="170"/>
      <c r="C9" s="170"/>
      <c r="D9" s="170"/>
    </row>
    <row r="10" spans="1:10" x14ac:dyDescent="0.25">
      <c r="A10" s="171" t="s">
        <v>85</v>
      </c>
      <c r="B10" s="171"/>
      <c r="C10" s="171"/>
      <c r="D10" s="171"/>
    </row>
    <row r="11" spans="1:10" x14ac:dyDescent="0.25">
      <c r="A11" s="120" t="s">
        <v>86</v>
      </c>
      <c r="B11" s="121" t="s">
        <v>87</v>
      </c>
      <c r="C11" s="120"/>
      <c r="D11" s="120"/>
      <c r="G11" t="s">
        <v>88</v>
      </c>
      <c r="H11" t="s">
        <v>89</v>
      </c>
      <c r="J11" t="s">
        <v>90</v>
      </c>
    </row>
    <row r="12" spans="1:10" x14ac:dyDescent="0.25">
      <c r="A12" s="122" t="s">
        <v>70</v>
      </c>
      <c r="B12" s="123">
        <v>46.5</v>
      </c>
      <c r="C12" s="123"/>
      <c r="D12" s="123"/>
      <c r="G12" s="116"/>
      <c r="H12" s="116"/>
      <c r="J12" t="s">
        <v>91</v>
      </c>
    </row>
    <row r="13" spans="1:10" x14ac:dyDescent="0.25">
      <c r="A13" s="122" t="s">
        <v>72</v>
      </c>
      <c r="B13" s="123">
        <v>30.5</v>
      </c>
      <c r="C13" s="123"/>
      <c r="D13" s="123"/>
      <c r="G13" s="116"/>
      <c r="H13" s="116"/>
      <c r="J13" t="s">
        <v>92</v>
      </c>
    </row>
    <row r="14" spans="1:10" x14ac:dyDescent="0.25">
      <c r="A14" s="122" t="s">
        <v>73</v>
      </c>
      <c r="B14" s="123">
        <v>28.5</v>
      </c>
      <c r="C14" s="123"/>
      <c r="D14" s="123"/>
      <c r="G14" s="116"/>
      <c r="H14" s="116"/>
    </row>
    <row r="15" spans="1:10" x14ac:dyDescent="0.25">
      <c r="A15" s="122" t="s">
        <v>93</v>
      </c>
      <c r="B15" s="123">
        <v>22</v>
      </c>
      <c r="C15" s="123"/>
      <c r="D15" s="123"/>
      <c r="G15" s="116"/>
      <c r="H15" s="116"/>
    </row>
    <row r="16" spans="1:10" x14ac:dyDescent="0.25">
      <c r="A16" s="122" t="s">
        <v>94</v>
      </c>
      <c r="B16" s="123">
        <v>18</v>
      </c>
      <c r="C16" s="123"/>
      <c r="D16" s="123"/>
      <c r="G16" s="116"/>
      <c r="H16" s="116"/>
    </row>
    <row r="17" spans="1:8" x14ac:dyDescent="0.25">
      <c r="A17" s="122" t="s">
        <v>95</v>
      </c>
      <c r="B17" s="123">
        <v>16</v>
      </c>
      <c r="C17" s="123"/>
      <c r="D17" s="123"/>
      <c r="G17" s="116"/>
      <c r="H17" s="116"/>
    </row>
    <row r="18" spans="1:8" x14ac:dyDescent="0.25">
      <c r="A18" s="122"/>
      <c r="B18" s="123"/>
      <c r="C18" s="123"/>
      <c r="D18" s="123"/>
      <c r="G18" s="116"/>
      <c r="H18" s="116"/>
    </row>
    <row r="19" spans="1:8" x14ac:dyDescent="0.25">
      <c r="A19" s="120" t="s">
        <v>86</v>
      </c>
      <c r="B19" s="120" t="s">
        <v>96</v>
      </c>
      <c r="C19" s="123"/>
      <c r="D19" s="123"/>
      <c r="G19" s="116"/>
      <c r="H19" s="116"/>
    </row>
    <row r="20" spans="1:8" x14ac:dyDescent="0.25">
      <c r="A20" s="122" t="s">
        <v>70</v>
      </c>
      <c r="B20" s="123">
        <v>8092</v>
      </c>
      <c r="C20" s="123"/>
      <c r="D20" s="123"/>
      <c r="G20" s="116"/>
      <c r="H20" s="116"/>
    </row>
    <row r="21" spans="1:8" x14ac:dyDescent="0.25">
      <c r="A21" s="122" t="s">
        <v>72</v>
      </c>
      <c r="B21" s="123">
        <v>5318</v>
      </c>
      <c r="C21" s="123"/>
      <c r="D21" s="123"/>
      <c r="G21" s="116"/>
      <c r="H21" s="116"/>
    </row>
    <row r="22" spans="1:8" x14ac:dyDescent="0.25">
      <c r="A22" s="122" t="s">
        <v>73</v>
      </c>
      <c r="B22" s="123">
        <v>4969</v>
      </c>
      <c r="C22" s="123"/>
      <c r="D22" s="123"/>
      <c r="G22" s="116"/>
      <c r="H22" s="116"/>
    </row>
    <row r="23" spans="1:8" x14ac:dyDescent="0.25">
      <c r="A23" s="122" t="s">
        <v>93</v>
      </c>
      <c r="B23" s="123">
        <v>3787</v>
      </c>
      <c r="C23" s="123"/>
      <c r="D23" s="123"/>
      <c r="G23" s="116"/>
      <c r="H23" s="116"/>
    </row>
    <row r="24" spans="1:8" x14ac:dyDescent="0.25">
      <c r="A24" s="122" t="s">
        <v>94</v>
      </c>
      <c r="B24" s="123">
        <v>3109</v>
      </c>
      <c r="C24" s="123"/>
      <c r="D24" s="123"/>
      <c r="G24" s="116"/>
      <c r="H24" s="116"/>
    </row>
    <row r="25" spans="1:8" x14ac:dyDescent="0.25">
      <c r="A25" s="122" t="s">
        <v>95</v>
      </c>
      <c r="B25" s="123">
        <v>2771</v>
      </c>
      <c r="C25" s="123"/>
      <c r="D25" s="123"/>
      <c r="G25" s="116"/>
      <c r="H25" s="116"/>
    </row>
    <row r="26" spans="1:8" x14ac:dyDescent="0.25">
      <c r="A26" s="122"/>
      <c r="B26" s="123"/>
      <c r="C26" s="123"/>
      <c r="D26" s="123"/>
      <c r="G26" s="116"/>
      <c r="H26" s="116"/>
    </row>
    <row r="27" spans="1:8" x14ac:dyDescent="0.25">
      <c r="A27" s="120" t="s">
        <v>86</v>
      </c>
      <c r="B27" s="120" t="s">
        <v>97</v>
      </c>
      <c r="C27" s="123"/>
      <c r="D27" s="123"/>
      <c r="G27" s="116"/>
      <c r="H27" s="116"/>
    </row>
    <row r="28" spans="1:8" x14ac:dyDescent="0.25">
      <c r="A28" s="122" t="s">
        <v>70</v>
      </c>
      <c r="B28" s="123">
        <v>97102</v>
      </c>
      <c r="C28" s="123"/>
      <c r="D28" s="123"/>
      <c r="G28" s="116"/>
      <c r="H28" s="116"/>
    </row>
    <row r="29" spans="1:8" x14ac:dyDescent="0.25">
      <c r="A29" s="122" t="s">
        <v>72</v>
      </c>
      <c r="B29" s="123">
        <v>63818</v>
      </c>
      <c r="C29" s="123"/>
      <c r="D29" s="123"/>
      <c r="G29" s="116"/>
      <c r="H29" s="116"/>
    </row>
    <row r="30" spans="1:8" x14ac:dyDescent="0.25">
      <c r="A30" s="122" t="s">
        <v>73</v>
      </c>
      <c r="B30" s="123">
        <v>59633</v>
      </c>
      <c r="C30" s="123"/>
      <c r="D30" s="123"/>
      <c r="G30" s="116"/>
      <c r="H30" s="116"/>
    </row>
    <row r="31" spans="1:8" x14ac:dyDescent="0.25">
      <c r="A31" s="122" t="s">
        <v>93</v>
      </c>
      <c r="B31" s="123">
        <v>45445</v>
      </c>
      <c r="C31" s="123"/>
      <c r="D31" s="123"/>
      <c r="G31" s="116"/>
      <c r="H31" s="116"/>
    </row>
    <row r="32" spans="1:8" x14ac:dyDescent="0.25">
      <c r="A32" s="122" t="s">
        <v>94</v>
      </c>
      <c r="B32" s="123">
        <v>37314</v>
      </c>
      <c r="C32" s="123"/>
      <c r="D32" s="123"/>
      <c r="G32" s="116"/>
      <c r="H32" s="116"/>
    </row>
    <row r="33" spans="1:8" x14ac:dyDescent="0.25">
      <c r="A33" s="122" t="s">
        <v>95</v>
      </c>
      <c r="B33" s="123">
        <v>33257</v>
      </c>
      <c r="C33" s="123"/>
      <c r="D33" s="123"/>
      <c r="G33" s="116"/>
      <c r="H33" s="116"/>
    </row>
    <row r="34" spans="1:8" x14ac:dyDescent="0.25">
      <c r="A34" s="122"/>
      <c r="B34" s="123"/>
      <c r="C34" s="123"/>
      <c r="D34" s="123"/>
      <c r="G34" s="116"/>
      <c r="H34" s="116"/>
    </row>
    <row r="35" spans="1:8" x14ac:dyDescent="0.25">
      <c r="A35" s="124"/>
      <c r="B35" s="124"/>
      <c r="C35" s="125"/>
      <c r="D35" s="125"/>
      <c r="G35" s="116"/>
      <c r="H35" s="116"/>
    </row>
    <row r="36" spans="1:8" x14ac:dyDescent="0.25">
      <c r="A36" s="171" t="s">
        <v>98</v>
      </c>
      <c r="B36" s="171"/>
      <c r="C36" s="171"/>
      <c r="D36" s="171"/>
      <c r="G36" s="116"/>
      <c r="H36" s="116"/>
    </row>
    <row r="37" spans="1:8" x14ac:dyDescent="0.25">
      <c r="A37" s="120" t="s">
        <v>86</v>
      </c>
      <c r="B37" s="121" t="s">
        <v>87</v>
      </c>
      <c r="C37" s="120"/>
      <c r="D37" s="120"/>
      <c r="G37" s="116"/>
      <c r="H37" s="116"/>
    </row>
    <row r="38" spans="1:8" x14ac:dyDescent="0.25">
      <c r="A38" s="122" t="s">
        <v>70</v>
      </c>
      <c r="B38" s="123">
        <v>52.5</v>
      </c>
      <c r="C38" s="123"/>
      <c r="D38" s="123"/>
      <c r="G38" s="116"/>
      <c r="H38" s="116"/>
    </row>
    <row r="39" spans="1:8" x14ac:dyDescent="0.25">
      <c r="A39" s="122" t="s">
        <v>72</v>
      </c>
      <c r="B39" s="123">
        <v>34.5</v>
      </c>
      <c r="C39" s="123"/>
      <c r="D39" s="123"/>
      <c r="G39" s="116"/>
      <c r="H39" s="116"/>
    </row>
    <row r="40" spans="1:8" x14ac:dyDescent="0.25">
      <c r="A40" s="122" t="s">
        <v>73</v>
      </c>
      <c r="B40" s="123">
        <v>32</v>
      </c>
      <c r="C40" s="123"/>
      <c r="D40" s="123"/>
      <c r="G40" s="116"/>
      <c r="H40" s="116"/>
    </row>
    <row r="41" spans="1:8" x14ac:dyDescent="0.25">
      <c r="A41" s="122" t="s">
        <v>93</v>
      </c>
      <c r="B41" s="123">
        <v>24.5</v>
      </c>
      <c r="C41" s="123"/>
      <c r="D41" s="123"/>
      <c r="G41" s="116"/>
      <c r="H41" s="116"/>
    </row>
    <row r="42" spans="1:8" x14ac:dyDescent="0.25">
      <c r="A42" s="122" t="s">
        <v>94</v>
      </c>
      <c r="B42" s="123">
        <v>20</v>
      </c>
      <c r="C42" s="123"/>
      <c r="D42" s="123"/>
      <c r="G42" s="116"/>
      <c r="H42" s="116"/>
    </row>
    <row r="43" spans="1:8" x14ac:dyDescent="0.25">
      <c r="A43" s="122" t="s">
        <v>95</v>
      </c>
      <c r="B43" s="123">
        <v>18</v>
      </c>
      <c r="C43" s="123"/>
      <c r="D43" s="123"/>
      <c r="G43" s="116"/>
      <c r="H43" s="116"/>
    </row>
    <row r="45" spans="1:8" x14ac:dyDescent="0.25">
      <c r="A45" s="120" t="s">
        <v>86</v>
      </c>
      <c r="B45" s="120" t="s">
        <v>96</v>
      </c>
    </row>
    <row r="46" spans="1:8" x14ac:dyDescent="0.25">
      <c r="A46" s="122" t="s">
        <v>70</v>
      </c>
      <c r="B46" s="123">
        <v>9103</v>
      </c>
    </row>
    <row r="47" spans="1:8" x14ac:dyDescent="0.25">
      <c r="A47" s="122" t="s">
        <v>72</v>
      </c>
      <c r="B47" s="123">
        <v>5983</v>
      </c>
    </row>
    <row r="48" spans="1:8" x14ac:dyDescent="0.25">
      <c r="A48" s="122" t="s">
        <v>73</v>
      </c>
      <c r="B48" s="123">
        <v>5591</v>
      </c>
    </row>
    <row r="49" spans="1:2" x14ac:dyDescent="0.25">
      <c r="A49" s="122" t="s">
        <v>93</v>
      </c>
      <c r="B49" s="123">
        <v>4260</v>
      </c>
    </row>
    <row r="50" spans="1:2" x14ac:dyDescent="0.25">
      <c r="A50" s="122" t="s">
        <v>94</v>
      </c>
      <c r="B50" s="123">
        <v>3498</v>
      </c>
    </row>
    <row r="51" spans="1:2" x14ac:dyDescent="0.25">
      <c r="A51" s="122" t="s">
        <v>95</v>
      </c>
      <c r="B51" s="123">
        <v>3118</v>
      </c>
    </row>
    <row r="53" spans="1:2" x14ac:dyDescent="0.25">
      <c r="A53" s="120" t="s">
        <v>86</v>
      </c>
      <c r="B53" s="120" t="s">
        <v>97</v>
      </c>
    </row>
    <row r="54" spans="1:2" x14ac:dyDescent="0.25">
      <c r="A54" s="122" t="s">
        <v>70</v>
      </c>
      <c r="B54" s="123">
        <v>0</v>
      </c>
    </row>
    <row r="55" spans="1:2" x14ac:dyDescent="0.25">
      <c r="A55" s="122" t="s">
        <v>72</v>
      </c>
      <c r="B55" s="123">
        <v>0</v>
      </c>
    </row>
    <row r="56" spans="1:2" x14ac:dyDescent="0.25">
      <c r="A56" s="122" t="s">
        <v>73</v>
      </c>
      <c r="B56" s="123">
        <v>0</v>
      </c>
    </row>
    <row r="57" spans="1:2" x14ac:dyDescent="0.25">
      <c r="A57" s="122" t="s">
        <v>93</v>
      </c>
      <c r="B57" s="123">
        <v>0</v>
      </c>
    </row>
    <row r="58" spans="1:2" x14ac:dyDescent="0.25">
      <c r="A58" s="122" t="s">
        <v>94</v>
      </c>
      <c r="B58" s="123">
        <v>0</v>
      </c>
    </row>
    <row r="59" spans="1:2" x14ac:dyDescent="0.25">
      <c r="A59" s="122" t="s">
        <v>95</v>
      </c>
      <c r="B59" s="123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Gesamtübersicht</vt:lpstr>
      <vt:lpstr>Sachausgaben</vt:lpstr>
      <vt:lpstr>Finanzierungsmittel </vt:lpstr>
      <vt:lpstr>Personalausgaben</vt:lpstr>
      <vt:lpstr>Auswahllisten und NR</vt:lpstr>
      <vt:lpstr>Grundlagen VKO</vt:lpstr>
      <vt:lpstr>'Finanzierungsmittel '!Druckbereich</vt:lpstr>
      <vt:lpstr>Gesamtübersicht!Druckbereich</vt:lpstr>
      <vt:lpstr>Personalausgaben!Druckbereich</vt:lpstr>
      <vt:lpstr>Sachausgaben!Druckbereich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2024-03-25T08:08:28Z</cp:lastPrinted>
  <dcterms:created xsi:type="dcterms:W3CDTF">2019-01-16T12:42:22Z</dcterms:created>
  <dcterms:modified xsi:type="dcterms:W3CDTF">2024-03-25T08:11:35Z</dcterms:modified>
</cp:coreProperties>
</file>