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G:\Austausch-269100\Arbeitsordner Pak\"/>
    </mc:Choice>
  </mc:AlternateContent>
  <bookViews>
    <workbookView xWindow="0" yWindow="0" windowWidth="28800" windowHeight="13500" firstSheet="2" activeTab="2"/>
  </bookViews>
  <sheets>
    <sheet name="Tabelle3" sheetId="31" state="hidden" r:id="rId1"/>
    <sheet name="Tabelle1" sheetId="29" state="hidden" r:id="rId2"/>
    <sheet name="Gesamtkalkulation" sheetId="23" r:id="rId3"/>
    <sheet name="1. Jahr" sheetId="18" r:id="rId4"/>
    <sheet name="2. Jahr" sheetId="34" r:id="rId5"/>
    <sheet name="Grundlagen VKO" sheetId="19" state="hidden" r:id="rId6"/>
  </sheets>
  <definedNames>
    <definedName name="_xlnm._FilterDatabase" localSheetId="1" hidden="1">Tabelle1!$A$1:$S$2</definedName>
    <definedName name="_IDVTrackerBlocked103_" hidden="1">0</definedName>
    <definedName name="_IDVTrackerBlocked155_" hidden="1">0</definedName>
    <definedName name="_IDVTrackerEx103_" hidden="1">0</definedName>
    <definedName name="_IDVTrackerEx155_" hidden="1">0</definedName>
    <definedName name="_IDVTrackerFreigabeDateiID103_" hidden="1">-1</definedName>
    <definedName name="_IDVTrackerFreigabeDateiID155_" hidden="1">-1</definedName>
    <definedName name="_IDVTrackerFreigabeStatus103_" hidden="1">0</definedName>
    <definedName name="_IDVTrackerFreigabeStatus155_" hidden="1">0</definedName>
    <definedName name="_IDVTrackerFreigabeVersion103_" hidden="1">-1</definedName>
    <definedName name="_IDVTrackerFreigabeVersion155_" hidden="1">-1</definedName>
    <definedName name="_IDVTrackerID103_" hidden="1">216252</definedName>
    <definedName name="_IDVTrackerID155_" hidden="1">225652</definedName>
    <definedName name="_IDVTrackerMajorVersion103_" hidden="1">1</definedName>
    <definedName name="_IDVTrackerMajorVersion155_" hidden="1">1</definedName>
    <definedName name="_IDVTrackerMinorVersion103_" hidden="1">0</definedName>
    <definedName name="_IDVTrackerMinorVersion155_" hidden="1">0</definedName>
    <definedName name="_IDVTrackerVersion103_" hidden="1">43</definedName>
    <definedName name="_IDVTrackerVersion155_" hidden="1">5</definedName>
    <definedName name="_xlcn.LinkedTable_Tabelle61" hidden="1">Tabelle1!$A$1:$S$2</definedName>
    <definedName name="Definition_der_Qualitätsstufen">#REF!</definedName>
    <definedName name="_xlnm.Print_Area" localSheetId="3">'1. Jahr'!$A$1:$R$22</definedName>
    <definedName name="_xlnm.Print_Area" localSheetId="4">'2. Jahr'!$A$1:$R$22</definedName>
    <definedName name="Für_die_Ermittlung_der_Personalausgaben_sind_die_verschiedenen_Projekttätigkeiten_zunächst_in_die_nachstehend_aufgelisteten_Qualitätsstufen_einzusortieren__vgl._Ziffer_4.2.3_des_Zuwendungsrechtsergänzungserlasses_.">#REF!</definedName>
    <definedName name="Grafik1">INDIRECT("Tabelle3!B"&amp;#REF!)</definedName>
    <definedName name="Kriterien_für_die_Zuordnung">#REF!</definedName>
    <definedName name="Qualitätsstufen">#REF!</definedName>
    <definedName name="_xlnm.Criteria" localSheetId="1">Tabelle1!$A$1:$A$2</definedName>
  </definedNames>
  <calcPr calcId="162913" fullPrecision="0"/>
  <customWorkbookViews>
    <customWorkbookView name="extern" guid="{D159D382-C98C-474D-A5B9-FA4843B1F23C}" includePrintSettings="0" includeHiddenRowCol="0" maximized="1" xWindow="-1928" yWindow="-210" windowWidth="1936" windowHeight="1176" activeSheetId="16"/>
  </customWorkbookViews>
  <extLst>
    <ext xmlns:x15="http://schemas.microsoft.com/office/spreadsheetml/2010/11/main" uri="{FCE2AD5D-F65C-4FA6-A056-5C36A1767C68}">
      <x15:dataModel>
        <x15:modelTables>
          <x15:modelTable id="Tabelle6" name="Tabelle6" connection="LinkedTable_Tabelle6"/>
        </x15:modelTables>
      </x15:dataModel>
    </ext>
  </extLst>
</workbook>
</file>

<file path=xl/calcChain.xml><?xml version="1.0" encoding="utf-8"?>
<calcChain xmlns="http://schemas.openxmlformats.org/spreadsheetml/2006/main">
  <c r="C23" i="23" l="1"/>
  <c r="D23" i="23"/>
  <c r="G49" i="34"/>
  <c r="H49" i="34" s="1"/>
  <c r="G48" i="34"/>
  <c r="H48" i="34" s="1"/>
  <c r="G47" i="34"/>
  <c r="H47" i="34" s="1"/>
  <c r="G46" i="34"/>
  <c r="H46" i="34" s="1"/>
  <c r="G45" i="34"/>
  <c r="H45" i="34" s="1"/>
  <c r="G44" i="34"/>
  <c r="H44" i="34" s="1"/>
  <c r="G43" i="34"/>
  <c r="H43" i="34" s="1"/>
  <c r="G42" i="34"/>
  <c r="H42" i="34" s="1"/>
  <c r="G41" i="34"/>
  <c r="H41" i="34" s="1"/>
  <c r="G40" i="34"/>
  <c r="H40" i="34" s="1"/>
  <c r="G41" i="18"/>
  <c r="G42" i="18"/>
  <c r="G43" i="18"/>
  <c r="G44" i="18"/>
  <c r="G45" i="18"/>
  <c r="G46" i="18"/>
  <c r="G47" i="18"/>
  <c r="G48" i="18"/>
  <c r="G49" i="18"/>
  <c r="G40" i="18"/>
  <c r="H50" i="34" l="1"/>
  <c r="D17" i="23" s="1"/>
  <c r="H41" i="18"/>
  <c r="H42" i="18"/>
  <c r="H43" i="18"/>
  <c r="H44" i="18"/>
  <c r="H45" i="18"/>
  <c r="H46" i="18"/>
  <c r="H47" i="18"/>
  <c r="H48" i="18"/>
  <c r="H49" i="18"/>
  <c r="H40" i="18"/>
  <c r="H50" i="18" l="1"/>
  <c r="C17" i="23" s="1"/>
  <c r="J5" i="34" l="1"/>
  <c r="J5" i="18"/>
  <c r="E5" i="18"/>
  <c r="B22" i="23" l="1"/>
  <c r="B17" i="23"/>
  <c r="B18" i="23"/>
  <c r="J34" i="34"/>
  <c r="D10" i="23" s="1"/>
  <c r="J34" i="18"/>
  <c r="C10" i="23" s="1"/>
  <c r="B16" i="23" l="1"/>
  <c r="P13" i="18" l="1"/>
  <c r="Q13" i="18" s="1"/>
  <c r="R13" i="18" s="1"/>
  <c r="P14" i="18"/>
  <c r="Q14" i="18" s="1"/>
  <c r="R14" i="18" s="1"/>
  <c r="P15" i="18"/>
  <c r="Q15" i="18" s="1"/>
  <c r="R15" i="18" s="1"/>
  <c r="P16" i="18"/>
  <c r="Q16" i="18" s="1"/>
  <c r="R16" i="18" s="1"/>
  <c r="P17" i="18"/>
  <c r="Q17" i="18" s="1"/>
  <c r="R17" i="18" s="1"/>
  <c r="P18" i="18"/>
  <c r="Q18" i="18" s="1"/>
  <c r="R18" i="18" s="1"/>
  <c r="P19" i="18"/>
  <c r="Q19" i="18" s="1"/>
  <c r="R19" i="18" s="1"/>
  <c r="P20" i="18"/>
  <c r="Q20" i="18" s="1"/>
  <c r="R20" i="18" s="1"/>
  <c r="P21" i="18"/>
  <c r="Q21" i="18" s="1"/>
  <c r="R21" i="18" s="1"/>
  <c r="P13" i="34"/>
  <c r="Q13" i="34"/>
  <c r="R13" i="34" s="1"/>
  <c r="P14" i="34"/>
  <c r="Q14" i="34"/>
  <c r="R14" i="34" s="1"/>
  <c r="P15" i="34"/>
  <c r="Q15" i="34"/>
  <c r="R15" i="34" s="1"/>
  <c r="P16" i="34"/>
  <c r="Q16" i="34"/>
  <c r="R16" i="34" s="1"/>
  <c r="P17" i="34"/>
  <c r="Q17" i="34"/>
  <c r="P18" i="34"/>
  <c r="Q18" i="34"/>
  <c r="R18" i="34" s="1"/>
  <c r="P19" i="34"/>
  <c r="Q19" i="34"/>
  <c r="R19" i="34" s="1"/>
  <c r="P20" i="34"/>
  <c r="Q20" i="34"/>
  <c r="R20" i="34" s="1"/>
  <c r="P21" i="34"/>
  <c r="Q21" i="34"/>
  <c r="R21" i="34" s="1"/>
  <c r="R17" i="34" l="1"/>
  <c r="C15" i="23" l="1"/>
  <c r="C8" i="23"/>
  <c r="D8" i="23" s="1"/>
  <c r="D15" i="23" l="1"/>
  <c r="B21" i="23" l="1"/>
  <c r="P12" i="34"/>
  <c r="Q12" i="34" s="1"/>
  <c r="E5" i="34"/>
  <c r="E4" i="34"/>
  <c r="E3" i="34"/>
  <c r="M5" i="18"/>
  <c r="E4" i="18"/>
  <c r="E3" i="18"/>
  <c r="M11" i="19" l="1"/>
  <c r="N11" i="19" s="1"/>
  <c r="R12" i="34"/>
  <c r="R22" i="34" s="1"/>
  <c r="D9" i="23" s="1"/>
  <c r="Q22" i="34"/>
  <c r="Q36" i="34" s="1"/>
  <c r="M12" i="19"/>
  <c r="D11" i="23" l="1"/>
  <c r="R36" i="34"/>
  <c r="O11" i="19"/>
  <c r="N12" i="19"/>
  <c r="O12" i="19"/>
  <c r="M5" i="34"/>
  <c r="M13" i="19"/>
  <c r="N13" i="19" l="1"/>
  <c r="O13" i="19"/>
  <c r="M14" i="19"/>
  <c r="N14" i="19" l="1"/>
  <c r="O14" i="19"/>
  <c r="M15" i="19" l="1"/>
  <c r="M16" i="19" l="1"/>
  <c r="N16" i="19" s="1"/>
  <c r="N15" i="19"/>
  <c r="O15" i="19"/>
  <c r="O16" i="19" l="1"/>
  <c r="P12" i="18" l="1"/>
  <c r="Q12" i="18" s="1"/>
  <c r="R12" i="18" s="1"/>
  <c r="R22" i="18" l="1"/>
  <c r="C9" i="23" l="1"/>
  <c r="C11" i="23" s="1"/>
  <c r="Q22" i="18"/>
  <c r="B10" i="23"/>
  <c r="B9" i="23" l="1"/>
  <c r="B11" i="23" s="1"/>
  <c r="B23" i="23"/>
</calcChain>
</file>

<file path=xl/connections.xml><?xml version="1.0" encoding="utf-8"?>
<connections xmlns="http://schemas.openxmlformats.org/spreadsheetml/2006/main">
  <connection id="1" name="LinkedTable_Tabelle6" type="102" refreshedVersion="6" minRefreshableVersion="5">
    <extLst>
      <ext xmlns:x15="http://schemas.microsoft.com/office/spreadsheetml/2010/11/main" uri="{DE250136-89BD-433C-8126-D09CA5730AF9}">
        <x15:connection id="Tabelle6">
          <x15:rangePr sourceName="_xlcn.LinkedTable_Tabelle61"/>
        </x15:connection>
      </ext>
    </extLst>
  </connection>
  <connection id="2" keepAlive="1" name="ThisWorkbookDataModel" description="Datenmodel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<sst xmlns="http://schemas.openxmlformats.org/spreadsheetml/2006/main" count="306" uniqueCount="155">
  <si>
    <t>lfd. Nr.</t>
  </si>
  <si>
    <t>Vorname des 
Mitarbeiters</t>
  </si>
  <si>
    <t>Name des 
Mitarbeiters</t>
  </si>
  <si>
    <t>SUMME</t>
  </si>
  <si>
    <t>Bitte die grau hinterlegten Felder befüllen!</t>
  </si>
  <si>
    <t>Zuwendungs-/Zuweisungsempfänger</t>
  </si>
  <si>
    <t>Pauschalwerte mit Urlaubsabgeltung</t>
  </si>
  <si>
    <t>Zuwendungsrechtsergänzungserlass</t>
  </si>
  <si>
    <t>Qualitätsstufe</t>
  </si>
  <si>
    <t>EUR pro Stunde</t>
  </si>
  <si>
    <t>EUR pro Monat</t>
  </si>
  <si>
    <t>EUR pro Jahr</t>
  </si>
  <si>
    <t>a</t>
  </si>
  <si>
    <t>b</t>
  </si>
  <si>
    <t>c</t>
  </si>
  <si>
    <t>d</t>
  </si>
  <si>
    <t>e</t>
  </si>
  <si>
    <t>f</t>
  </si>
  <si>
    <t>Pauschal mit Urlaubsabgeltung</t>
  </si>
  <si>
    <t>Spalte1</t>
  </si>
  <si>
    <t>Spalte2</t>
  </si>
  <si>
    <t>Spalte3</t>
  </si>
  <si>
    <t>Spalte4</t>
  </si>
  <si>
    <t>Spalte5</t>
  </si>
  <si>
    <t>Spalte6</t>
  </si>
  <si>
    <t>Spalte7</t>
  </si>
  <si>
    <t>Spalte8</t>
  </si>
  <si>
    <t>Spalte9</t>
  </si>
  <si>
    <t>Spalte10</t>
  </si>
  <si>
    <t>Spalte11</t>
  </si>
  <si>
    <t>Spalte12</t>
  </si>
  <si>
    <t>Spalte52</t>
  </si>
  <si>
    <t>Stunden auf Monatsbasis</t>
  </si>
  <si>
    <t>Stunden auf Jahresbasis</t>
  </si>
  <si>
    <t>Stunden</t>
  </si>
  <si>
    <t>Monat</t>
  </si>
  <si>
    <t>Spalte53</t>
  </si>
  <si>
    <t>Jahr</t>
  </si>
  <si>
    <t>Qualitäts-stufe</t>
  </si>
  <si>
    <r>
      <t xml:space="preserve">Pauschal </t>
    </r>
    <r>
      <rPr>
        <b/>
        <u val="singleAccounting"/>
        <sz val="9"/>
        <color theme="1"/>
        <rFont val="Arial"/>
        <family val="2"/>
      </rPr>
      <t>ohne</t>
    </r>
    <r>
      <rPr>
        <b/>
        <sz val="9"/>
        <color theme="1"/>
        <rFont val="Arial"/>
        <family val="2"/>
      </rPr>
      <t xml:space="preserve"> Urlaubsabgeltung</t>
    </r>
  </si>
  <si>
    <r>
      <t xml:space="preserve">Pauschalwerte </t>
    </r>
    <r>
      <rPr>
        <b/>
        <i/>
        <u val="singleAccounting"/>
        <sz val="9"/>
        <rFont val="Arial"/>
        <family val="2"/>
      </rPr>
      <t>ohne</t>
    </r>
    <r>
      <rPr>
        <sz val="9"/>
        <rFont val="Arial"/>
        <family val="2"/>
      </rPr>
      <t xml:space="preserve"> Urlaubsabgeltung</t>
    </r>
  </si>
  <si>
    <t>Spalte522</t>
  </si>
  <si>
    <t>(ja)</t>
  </si>
  <si>
    <t>Spalte62</t>
  </si>
  <si>
    <t>Qualitätsstufen</t>
  </si>
  <si>
    <t>Euro pro Stunde</t>
  </si>
  <si>
    <t>Euro pro Monat</t>
  </si>
  <si>
    <t>Euro pro Jahr</t>
  </si>
  <si>
    <t>a)</t>
  </si>
  <si>
    <t>b)</t>
  </si>
  <si>
    <t>c)</t>
  </si>
  <si>
    <t>d)</t>
  </si>
  <si>
    <t>e)</t>
  </si>
  <si>
    <t>f)</t>
  </si>
  <si>
    <t>Spalte13</t>
  </si>
  <si>
    <t>Ja</t>
  </si>
  <si>
    <t>Nein</t>
  </si>
  <si>
    <t xml:space="preserve">Stellenbezeichnung/
Funktion im Vorhaben </t>
  </si>
  <si>
    <t>Kalkulation sozialversicherungspflichtige Personalausgaben (außer Unternehmerlohn)</t>
  </si>
  <si>
    <t>Titel des Vorhabens</t>
  </si>
  <si>
    <t>max. Monate</t>
  </si>
  <si>
    <t>max. Stunden</t>
  </si>
  <si>
    <t xml:space="preserve">Vorhabenzeitraum BEGINN </t>
  </si>
  <si>
    <t xml:space="preserve">Vorhabenzeitraum ENDE </t>
  </si>
  <si>
    <t>.</t>
  </si>
  <si>
    <t>vereinbarte Wochen-arbeitszeit gem. Arbeits-vertrag</t>
  </si>
  <si>
    <t xml:space="preserve">kalkulierte  Gesamt-ausgaben </t>
  </si>
  <si>
    <t>Pauschalwert gem. Zuwendungsrechts-ergänzungserlass</t>
  </si>
  <si>
    <t xml:space="preserve">Personalausgaben </t>
  </si>
  <si>
    <t>Gesamtausgaben</t>
  </si>
  <si>
    <t>Eigenmittel</t>
  </si>
  <si>
    <t>Beantragte Zuwendung/ Zuweisung</t>
  </si>
  <si>
    <t>Fremdmittel</t>
  </si>
  <si>
    <t>weitere öffentliche Mittel</t>
  </si>
  <si>
    <t>Sonstige Fremdmittel (bitte bezeichnen)</t>
  </si>
  <si>
    <t>Summe der Finanzierungsmittel</t>
  </si>
  <si>
    <t>geplante zuwendungsfähige Ausgaben (in Euro)</t>
  </si>
  <si>
    <t>AUSGABEN- UND FINANZIERUNGSPLAN</t>
  </si>
  <si>
    <t>Finanzierung (in Euro)</t>
  </si>
  <si>
    <t>Beschäftigt 
im Vorhaben 
vom</t>
  </si>
  <si>
    <t>Beschäftigt 
im Vorhaben bis</t>
  </si>
  <si>
    <t>Haushaltsjahr</t>
  </si>
  <si>
    <t>davon für die Haushaltsjahre</t>
  </si>
  <si>
    <t>Hinweise zur Anwendung von Pauschalwerten</t>
  </si>
  <si>
    <t>Zuordnung zu den Pauschalwerten</t>
  </si>
  <si>
    <t>Für die Ermittlung der Personalausgaben sind die verschiedenen Projekttätigkeiten zunächst in die nachstehend aufgelisteten Qualitätsstufen einzusortieren (vgl. Ziffer 4.2.3 des Zuwendungsrechtsergänzungserlasses).</t>
  </si>
  <si>
    <t>Definition der Qualitätsstufen</t>
  </si>
  <si>
    <t>Kriterien für die Zuordnung</t>
  </si>
  <si>
    <t>Beschäftigte in leitender Stellung und mit Tätigkeiten von besonderer Bedeutung und Verantwortung, für die in der Regel ein wissenschaftliches Hochschulstudium erforderlich ist (vergleichbar etwa mit E 15 oder E 15 Ü TV-L)</t>
  </si>
  <si>
    <t>Mindestens zwei der drei folgenden Kriterien müssen erfüllt sein:</t>
  </si>
  <si>
    <t>1. bedeutende Leitungsverantwortung mit weitreichender Aufsichts- und Dispositionsbefugnis,</t>
  </si>
  <si>
    <t>2. Universitätsstudium oder Master-Abschluss und dementsprechende Tätigkeit,</t>
  </si>
  <si>
    <t>3. langjährige Berufserfahrung, in der eine erhebliche tätigkeitsbezogene Fachkompetenz in Verbindung mit einschlägigen Qualifikationen erworben wurde und die mit entsprechend fachlich anspruchsvollen und eigenverantwortlich wahrgenommenen Aufgaben verbunden ist</t>
  </si>
  <si>
    <t>Beschäftigte mit schwierigen verantwortungsvollen Tätigkeiten, für die in der Regel ein wissenschaftliches Hochschulstudium erforderlich ist (vergleichbar etwa mit E 13 oder E 14 TV-L)</t>
  </si>
  <si>
    <t>Universitätsstudium oder Master-Abschluss und dementsprechende Tätigkeit</t>
  </si>
  <si>
    <t>Oder mindestens zwei der drei folgenden Kriterien müssen erfüllt sein:</t>
  </si>
  <si>
    <t>1. Leitungsverantwortung für mittlere, nachgeordnete Einheiten,</t>
  </si>
  <si>
    <t>2. langjährige Berufserfahrung, in der erhebliche tätigkeitsbezogene Fachkompetenz in Verbindung mit einschlägigen Qualifikationen erworben wurde, die mit entsprechend fachlich anspruchsvollen und eigenverantwortlich wahrgenommenen Aufgaben verbunden ist,</t>
  </si>
  <si>
    <t>3. Fachhochschul- oder Bachelor-Abschluss und entsprechende Tätigkeit</t>
  </si>
  <si>
    <t>Beschäftigte mit schwierigen und selbstständigen Tätigkeiten, für die in der Regel ein Hochschulstudium erforderlich ist (vergleichbar etwa mit E 9b bis E 12 TV-L)</t>
  </si>
  <si>
    <t>Fachhochschul- oder Bachelor- oder gleichwertiger Abschluss (zum Beispiel Angestellten-oder Beschäftigtenlehrgang II) und dementsprechende Tätigkeit</t>
  </si>
  <si>
    <t>Oder mindestens zwei der drei weiteren Kriterien müssen erfüllt sein:</t>
  </si>
  <si>
    <t>1. Berufserfahrung, in der tätigkeitsbezogene Fachkompetenz in Verbindung mit einschlägigen Qualifikationen erworben wurde, die mit entsprechend fachlich anspruchsvolleren oder eigenverantwortlich wahrgenommenen Aufgaben verbunden ist (Sachbearbeiter mit Berufserfahrung),</t>
  </si>
  <si>
    <t>2. Tätigkeit ist maßgeblich von wissenschaftlichen Lehr-, Schulungs- oder Ausbildungsaufgaben geprägt,</t>
  </si>
  <si>
    <t>3. Leitungsverantwortung für kleine, untergeordnete Einheiten</t>
  </si>
  <si>
    <t>Beschäftigte mit Tätigkeiten, für die umfassende Fachkenntnisse erforderlich sind - Fachkräfte - (vergleichbar etwa mit E 6 bis E 8 TV-L)</t>
  </si>
  <si>
    <t>abgeschlossene anerkannte Berufsausbildung und dementsprechende Tätigkeit oder Berufserfahrung, in der berufsspezifische gründliche, umfassende Fachkenntnisse erworben wurden und diese für die Ausübung der Tätigkeiten erforderlich sind</t>
  </si>
  <si>
    <t>Beschäftigte mit einfachen Tätigkeiten, für die aber Fachwissen erforderlich ist - angelernte Kräfte - (vergleichbar etwa mit E 2 bis E 5 TV-L)</t>
  </si>
  <si>
    <t>keine formelle Ausbildung erforderlich; berufsspezifisches Fachwissen ist vorhanden oder kann durch Einarbeitung und Arbeitspraxis erworben werden und ist für die Tätigkeit erforderlich</t>
  </si>
  <si>
    <t>Beschäftigte mit einfachen Tätigkeiten, für die kein Fachwissen erforderlich ist - ungelernte Kräfte - (vergleichbar etwa mit E 1 bis E 2 TV-L)</t>
  </si>
  <si>
    <t>keine Anforderungen, Tätigkeit kann mit kurzer Einweisung wahrgenommen werden</t>
  </si>
  <si>
    <t>Auswahl der Pauschalwerte</t>
  </si>
  <si>
    <t>Pauschalwerte ohne Urlaubsabgeltung (Ziff. 4.2.1)</t>
  </si>
  <si>
    <t>Pauschalwerte mit Urlaubsabgeltung (Ziff. 4.2.2)</t>
  </si>
  <si>
    <t>Arten des Projekteinsatzes</t>
  </si>
  <si>
    <t>Für die Antragstellung</t>
  </si>
  <si>
    <t>Höhe der Personalkosten</t>
  </si>
  <si>
    <r>
      <t>Hinweis</t>
    </r>
    <r>
      <rPr>
        <sz val="9"/>
        <color theme="1"/>
        <rFont val="Arial"/>
        <family val="2"/>
      </rPr>
      <t>:</t>
    </r>
  </si>
  <si>
    <t>Neben den Personalausgaben des beschäftigten Personals oder ggf. den Projekteinsätzen der Unternehmer*innen  können, sofern das ausgewählte Förderprogramm dies zulässt, ebenfalls Ausgaben für Honorarkräfte beantragt und abgerechnet werden. Honorarkräfte werden jedoch nicht dem Projektpersonal zugeordnet und anhand von Pauschalwerten betrachtet. Hier erfolgt eine Realkostenabrechnung, d.h. anhand von Rechnungsbelegen oder diese Ausgaben fließen ggf. in eine Restkostenpauschale ein.</t>
  </si>
  <si>
    <t>Qualitäts-stufen</t>
  </si>
  <si>
    <r>
      <t>Qualitäts</t>
    </r>
    <r>
      <rPr>
        <sz val="9"/>
        <color theme="1"/>
        <rFont val="Arial"/>
        <family val="2"/>
      </rPr>
      <t>stufen</t>
    </r>
  </si>
  <si>
    <t>Grundsätzlich erfolgt die Beantragung/Bewilligung und Projektabrechnung der Personalausgaben anhand von Pauschalwerten (vgl. Ziffer 4.2.1 und 4.2.2 des Zuwendungsrechtsergänzungserlasses) 
Hier wird wie nachfolgend aufgezeigt unterschieden:</t>
  </si>
  <si>
    <t xml:space="preserve">Die nachfolgenden Regelungen zur Beantragung/Bewilligung und später auch in der Projektabrechnung von Personalausgaben für beim Zuwendungsempfänger beschäftigtes Personal erfolgen auf Grundlage des Zuwendungsrechtsergänzungserlasses; Zweite Änderung (RdErl. Des MF vom 28.0.9.2022 -21-04011-17/5). 
Die Personalausgaben werden als Standardeinheitskosten (Pauschalwerte) beantragt und abgerechnet und sind für den kompletten Bewilligungszeitraum festgelegt. </t>
  </si>
  <si>
    <t>Die in den Förderprojekten tätigen Personen sollten auch nach der Art des Projekteinsatzes  unterschieden werden in:
Personal mit einem festen Stellenanteil im Projekt: Dies umfasst Personen, die entweder mit ihrer vollen vertraglichen Arbeitszeit oder mit einem festen Anteil ihrer vertraglichen Arbeitszeit im Projekt tätig werden. Für diese Personengruppe empfiehlt sich die Beantragung und Abrechnung auf Monatsentgeltbasis. Eine Stunden-aufschreibung (Stundennachweis) ist nicht erforderlich! Maßgeblich ist allein der Nachweis der dem Projekt zuzurechnenden Arbeitszeit. Korrekturen um Fehlzeiten sind nicht erforderlich, es sei denn, dass Aufwendungen vom Zuwendungsempfänger selbst zu tragen sind (z.B. Entgeltfortzahlungen oder Projekte werden vertretungsweise fortgeführt). 
Personal, welches lediglich sporadisch (flexibel) im Projekt eingesetzt wird: Dies umfasst Personen, welche nur kurzzeitig und für spezielle Tätigkeiten im Projekt eingesetzt sind und/oder mit stark unterschiedlichen Stundenvolumina in den Projekteinsatzmonaten tätig werden. Für diese Personen empfiehlt sich die Planung und Abrechnung auf Stundenlohnbasis, sofern dies gemäß Richtlinien/Fördergrundsätzen zugelassen ist. Hierfür ist eine Stundenaufschreibung erforderlich, die dann Grundlage für die Abrechnung im zahlenmäßigen Nachweis des Mittelabrufs sein kann.</t>
  </si>
  <si>
    <t xml:space="preserve">Für die Beantragung der Personalkosten ist genau auf den Projekteinsatzzeitraum zu achten und für das/die betroffene(n) Jahre(s) heranzuziehen. Bitte beachten Sie auch, dass Sie einen realistischen Projektbeginntermin für die Kalkulation der Personalausgaben im Projektantrag ansetzen. Dieser Termin soll so gewählt sein, dass zwischen Antragstellung und geplantem Projektstart eine angemessene Bearbeitungszeit von ca. 8 Wochen für Ihren Förderantrag zur Verfügung steht, sofern nicht mit Antragseinreichung mit dem Vorhaben begonnen werden kann.
Im Rahmen der Antragstellung werden für den Ansatz von projektbezogenen Personalausgaben folgende Unterlagen benötigt:
                   - Tätigkeitsbeschreibung (je Projektpersonal) 
                   - Qualifikationsnachweise
                   - Kopie des Arbeitsvertrages (-entwurfs bei Personalplanung)
Die Einstufung der jeweiligen Projekttätigkeiten in die Qualitätsstufen und die Ermittlung des entsprechenden Pauschalsatzes erfolgt auf Basis der Angaben in der Tätigkeitsbeschreibung unter Berücksichtigung der vorgelegten Qualifikationsnachweise.
Bitte stellen Sie in diesen Dokumenten die Aufgaben, Kompetenzen und Verantwortlichkeiten der jeweiligen Projekttätigkeit sowie die dafür erforderliche(n) Qualifikation(en) dar. Nennen Sie die konkreten Projekttätigkeiten und beziffern Sie den dafür erforderlichen Stellenanteil.  
Geben Sie bitte ergänzend die für die Wahrnehmung der jeweiligen Projekttätigkeit erforderliche Qualifikation an. Bitte beachten Sie, dass bei eventuellen Personalwechseln, das neue Projektpersonal diese Qualifikations-anforderung ebenfalls erfüllen muss und anhand von Nachweisen (Zeugnisse, Zertifikate etc.) belegen muss.
Das geplante Projektpersonal ist durch eine schriftliche Aufgabenübertragung in den Arbeitsverträgen (bzw. Anlagen zu Arbeitsverträgen) zuzuweisen. Hierbei muss der Stellenanteil, der auf die Tätigkeit im Fördervorhaben entfällt, benannt werden. </t>
  </si>
  <si>
    <t>Für die Ermittlung der Personalausgaben erhalten Sie mit diesem Kalkulationstool eine Unterstützung. Hier können Sie unter Berücksichtigung Ihrer individuellen Angaben für das jeweils geplante Projektpersonal die Pauschalwerte je Jahr und ergänzend für das gesamte Vorhaben vorab berechnen lassen und dann in das Antragsformular übernehmen. Die hier geplante Höhe der ermittelten Personalkosten garantiert noch nicht die Höhe der Bewilligung. Hierfür entscheidend ist die Antragsprüfung unter Beachtung der vor genannten Anforderungen.
Sollten Sie Personal auf Stundenbasis planen und abrechnen, so lassen Sie die Angabe „Anteil im Projekt %“ im Kalkulationstool bitte einfach frei.</t>
  </si>
  <si>
    <t>Hinweis</t>
  </si>
  <si>
    <t>Hinweise_zur_Anwendung_von_Pauschalwerten</t>
  </si>
  <si>
    <t xml:space="preserve">Stamm-personal
</t>
  </si>
  <si>
    <t>Ja / Nein</t>
  </si>
  <si>
    <t xml:space="preserve">Vorhabens-bezogene befristete Einstellung 
</t>
  </si>
  <si>
    <r>
      <t xml:space="preserve">handelt es sich um eine </t>
    </r>
    <r>
      <rPr>
        <b/>
        <u/>
        <sz val="11"/>
        <rFont val="Arial"/>
        <family val="2"/>
      </rPr>
      <t>flexible</t>
    </r>
    <r>
      <rPr>
        <b/>
        <sz val="11"/>
        <rFont val="Arial"/>
        <family val="2"/>
      </rPr>
      <t xml:space="preserve"> Beschäftigung 
</t>
    </r>
  </si>
  <si>
    <t xml:space="preserve">Anteil im Projekt in % </t>
  </si>
  <si>
    <t>gilt nur bei  Monat / Jahr</t>
  </si>
  <si>
    <t>(Stunden, Monat, Jahr)</t>
  </si>
  <si>
    <r>
      <t xml:space="preserve">Pauschale gemäß 
(4.2.1) </t>
    </r>
    <r>
      <rPr>
        <sz val="11"/>
        <rFont val="Arial"/>
        <family val="2"/>
      </rPr>
      <t>oder</t>
    </r>
    <r>
      <rPr>
        <b/>
        <sz val="11"/>
        <rFont val="Arial"/>
        <family val="2"/>
      </rPr>
      <t xml:space="preserve"> (4.2.2) Zuwendungsrechtsergänzungs-erlass</t>
    </r>
  </si>
  <si>
    <t xml:space="preserve">Kalkulationsbasis Pauschale 
</t>
  </si>
  <si>
    <t xml:space="preserve">ermittelte   Ausgaben </t>
  </si>
  <si>
    <t xml:space="preserve">kalkulierter Zeitraum / Zeitanteil
</t>
  </si>
  <si>
    <r>
      <rPr>
        <u/>
        <sz val="9"/>
        <rFont val="Arial"/>
        <family val="2"/>
      </rPr>
      <t>ohne</t>
    </r>
    <r>
      <rPr>
        <sz val="9"/>
        <rFont val="Arial"/>
        <family val="2"/>
      </rPr>
      <t xml:space="preserve"> oder </t>
    </r>
    <r>
      <rPr>
        <u/>
        <sz val="9"/>
        <rFont val="Arial"/>
        <family val="2"/>
      </rPr>
      <t>mit</t>
    </r>
    <r>
      <rPr>
        <sz val="9"/>
        <rFont val="Arial"/>
        <family val="2"/>
      </rPr>
      <t xml:space="preserve"> Urlaubsabgeltung</t>
    </r>
  </si>
  <si>
    <t>Stunden, Monat, Jahr</t>
  </si>
  <si>
    <t>Sachausgaben/Investitionen</t>
  </si>
  <si>
    <t>geplante Ausgaben (Netto)</t>
  </si>
  <si>
    <t>Sachausgaben / Investitionen</t>
  </si>
  <si>
    <t>Darstellung der unbaren Eigenarbeitsleistungen</t>
  </si>
  <si>
    <t>Qualitäts-stufe gemäß Richtlinie Punkt 5.4</t>
  </si>
  <si>
    <t>erbrachte Stundenzahl</t>
  </si>
  <si>
    <t>a, b, c</t>
  </si>
  <si>
    <t>darunter unbare Eigenarbeitsleistungen</t>
  </si>
  <si>
    <t>Name des ehrenamtlichen bzw. freiwilligen Helfers 
Mitarbeiters</t>
  </si>
  <si>
    <t>Vorname des 
ehrenamtlichen bzw. freiwilligen Helfers</t>
  </si>
  <si>
    <t>Art der geleisteten Hilfe</t>
  </si>
  <si>
    <t>Pauschalwert gemäß Richtlinie Pkt. 5.4</t>
  </si>
  <si>
    <t>Summe der unbaren Eigen arbeits- leistungen</t>
  </si>
  <si>
    <t>geplante Ausgaben (Netto) in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</si>
</sst>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43" formatCode="_-* #,##0.00_-;\-* #,##0.00_-;_-* &quot;-&quot;??_-;_-@_-"/>
    <numFmt numFmtId="164" formatCode="mm\ \/\ yyyy"/>
    <numFmt numFmtId="165" formatCode="_(* #,##0.00_);_(* \(#,##0.00\);_(* &quot;-&quot;??_);_(@_)"/>
    <numFmt numFmtId="166" formatCode="#,##0.00\ &quot;€&quot;"/>
    <numFmt numFmtId="167" formatCode="_-* #,##0_-;\-* #,##0_-;_-* &quot;-&quot;??_-;_-@_-"/>
  </numFmts>
  <fonts count="24">
    <font>
      <sz val="11"/>
      <color theme="1"/>
      <name val="Calibri"/>
      <family val="2"/>
      <scheme val="minor"/>
    </font>
    <font>
      <sz val="10"/>
      <name val="Arial"/>
      <family val="2"/>
    </font>
    <font>
      <sz val="10"/>
      <name val="Arial"/>
      <family val="2"/>
    </font>
    <font>
      <sz val="11"/>
      <color theme="1"/>
      <name val="Arial"/>
      <family val="2"/>
    </font>
    <font>
      <sz val="10"/>
      <name val="Arial"/>
      <family val="2"/>
    </font>
    <font>
      <b/>
      <sz val="9"/>
      <name val="Arial"/>
      <family val="2"/>
    </font>
    <font>
      <b/>
      <sz val="11"/>
      <name val="Arial"/>
      <family val="2"/>
    </font>
    <font>
      <sz val="9"/>
      <color theme="1"/>
      <name val="Arial"/>
      <family val="2"/>
    </font>
    <font>
      <b/>
      <sz val="9"/>
      <color theme="1"/>
      <name val="Arial"/>
      <family val="2"/>
    </font>
    <font>
      <i/>
      <sz val="9"/>
      <color theme="1"/>
      <name val="Arial"/>
      <family val="2"/>
    </font>
    <font>
      <sz val="9"/>
      <name val="Arial"/>
      <family val="2"/>
    </font>
    <font>
      <sz val="11"/>
      <color theme="1"/>
      <name val="Calibri"/>
      <family val="2"/>
      <scheme val="minor"/>
    </font>
    <font>
      <b/>
      <u val="singleAccounting"/>
      <sz val="9"/>
      <color theme="1"/>
      <name val="Arial"/>
      <family val="2"/>
    </font>
    <font>
      <b/>
      <i/>
      <u val="singleAccounting"/>
      <sz val="9"/>
      <name val="Arial"/>
      <family val="2"/>
    </font>
    <font>
      <b/>
      <sz val="11"/>
      <color theme="1"/>
      <name val="Arial"/>
      <family val="2"/>
    </font>
    <font>
      <b/>
      <u/>
      <sz val="11"/>
      <name val="Arial"/>
      <family val="2"/>
    </font>
    <font>
      <sz val="11"/>
      <name val="Arial"/>
      <family val="2"/>
    </font>
    <font>
      <b/>
      <u/>
      <sz val="11"/>
      <color theme="1"/>
      <name val="Calibri"/>
      <family val="2"/>
      <scheme val="minor"/>
    </font>
    <font>
      <b/>
      <u/>
      <sz val="9"/>
      <color theme="1"/>
      <name val="Arial"/>
      <family val="2"/>
    </font>
    <font>
      <b/>
      <sz val="12"/>
      <color rgb="FF000118"/>
      <name val="Nunito Sans"/>
    </font>
    <font>
      <u/>
      <sz val="9"/>
      <name val="Arial"/>
      <family val="2"/>
    </font>
    <font>
      <i/>
      <sz val="11"/>
      <color theme="1"/>
      <name val="Arial"/>
      <family val="2"/>
    </font>
    <font>
      <sz val="11"/>
      <color rgb="FF212529"/>
      <name val="Arial"/>
      <family val="2"/>
    </font>
    <font>
      <sz val="9"/>
      <color theme="1"/>
      <name val="Arial"/>
    </font>
  </fonts>
  <fills count="8">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C6D9F1"/>
        <bgColor indexed="64"/>
      </patternFill>
    </fill>
    <fill>
      <patternFill patternType="solid">
        <fgColor theme="4" tint="0.79998168889431442"/>
        <bgColor theme="4" tint="0.79998168889431442"/>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14999847407452621"/>
      </top>
      <bottom style="thin">
        <color theme="0" tint="-0.249977111117893"/>
      </bottom>
      <diagonal/>
    </border>
    <border>
      <left style="thin">
        <color theme="0" tint="-0.249977111117893"/>
      </left>
      <right style="thin">
        <color theme="0" tint="-0.249977111117893"/>
      </right>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thin">
        <color theme="4" tint="0.39997558519241921"/>
      </top>
      <bottom style="medium">
        <color theme="0" tint="-0.249977111117893"/>
      </bottom>
      <diagonal/>
    </border>
    <border>
      <left/>
      <right/>
      <top style="thin">
        <color theme="4" tint="0.39997558519241921"/>
      </top>
      <bottom/>
      <diagonal/>
    </border>
    <border>
      <left/>
      <right/>
      <top/>
      <bottom style="thin">
        <color theme="4" tint="0.39997558519241921"/>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9">
    <xf numFmtId="0" fontId="0" fillId="0" borderId="0"/>
    <xf numFmtId="0" fontId="1" fillId="0" borderId="0"/>
    <xf numFmtId="0" fontId="1" fillId="0" borderId="0"/>
    <xf numFmtId="0" fontId="2" fillId="0" borderId="0"/>
    <xf numFmtId="0" fontId="4" fillId="0" borderId="0"/>
    <xf numFmtId="0" fontId="1" fillId="0" borderId="0"/>
    <xf numFmtId="43" fontId="11"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cellStyleXfs>
  <cellXfs count="159">
    <xf numFmtId="0" fontId="0" fillId="0" borderId="0" xfId="0"/>
    <xf numFmtId="0" fontId="7" fillId="0" borderId="0" xfId="0" applyFont="1"/>
    <xf numFmtId="43" fontId="8" fillId="0" borderId="0" xfId="6" applyFont="1" applyFill="1" applyAlignment="1">
      <alignment vertical="top"/>
    </xf>
    <xf numFmtId="43" fontId="8" fillId="0" borderId="0" xfId="6" applyFont="1" applyAlignment="1">
      <alignment horizontal="center" vertical="top"/>
    </xf>
    <xf numFmtId="2" fontId="8" fillId="0" borderId="0" xfId="0" applyNumberFormat="1" applyFont="1" applyAlignment="1">
      <alignment horizontal="center"/>
    </xf>
    <xf numFmtId="165" fontId="7" fillId="0" borderId="0" xfId="0" quotePrefix="1" applyNumberFormat="1" applyFont="1" applyAlignment="1">
      <alignment horizontal="center"/>
    </xf>
    <xf numFmtId="166" fontId="7" fillId="0" borderId="0" xfId="6" applyNumberFormat="1" applyFont="1" applyAlignment="1">
      <alignment horizontal="center"/>
    </xf>
    <xf numFmtId="0" fontId="7" fillId="0" borderId="0" xfId="0" applyFont="1" applyAlignment="1">
      <alignment horizontal="center"/>
    </xf>
    <xf numFmtId="0" fontId="7" fillId="0" borderId="0" xfId="0" applyFont="1" applyAlignment="1">
      <alignment horizontal="right" vertical="center" wrapText="1"/>
    </xf>
    <xf numFmtId="43" fontId="7" fillId="0" borderId="0" xfId="6" applyFont="1" applyFill="1" applyAlignment="1">
      <alignment vertical="top"/>
    </xf>
    <xf numFmtId="43" fontId="10" fillId="0" borderId="0" xfId="6" applyFont="1" applyFill="1" applyAlignment="1">
      <alignment vertical="top"/>
    </xf>
    <xf numFmtId="0" fontId="8" fillId="6" borderId="1" xfId="0" applyFont="1" applyFill="1" applyBorder="1" applyAlignment="1">
      <alignment horizontal="justify" vertical="center" wrapText="1"/>
    </xf>
    <xf numFmtId="0" fontId="7" fillId="0" borderId="1" xfId="0" applyFont="1" applyBorder="1" applyAlignment="1">
      <alignment horizontal="center" vertical="center" wrapText="1"/>
    </xf>
    <xf numFmtId="0" fontId="7" fillId="6" borderId="14" xfId="0" applyFont="1" applyFill="1" applyBorder="1" applyAlignment="1">
      <alignment vertical="center" wrapText="1"/>
    </xf>
    <xf numFmtId="0" fontId="7" fillId="6" borderId="1" xfId="0" applyFont="1" applyFill="1" applyBorder="1" applyAlignment="1">
      <alignment vertical="center" wrapText="1"/>
    </xf>
    <xf numFmtId="0" fontId="7" fillId="6" borderId="15" xfId="0" applyFont="1" applyFill="1" applyBorder="1" applyAlignment="1">
      <alignment vertical="center" wrapText="1"/>
    </xf>
    <xf numFmtId="0" fontId="7" fillId="6" borderId="4" xfId="0" applyFont="1" applyFill="1" applyBorder="1" applyAlignment="1">
      <alignment vertical="center" wrapText="1"/>
    </xf>
    <xf numFmtId="0" fontId="7" fillId="0" borderId="14" xfId="0" applyFont="1" applyBorder="1" applyAlignment="1">
      <alignment horizontal="center" vertical="center" wrapText="1"/>
    </xf>
    <xf numFmtId="44" fontId="7" fillId="0" borderId="1" xfId="8" applyFont="1" applyBorder="1" applyAlignment="1">
      <alignment horizontal="right" vertical="center" wrapText="1"/>
    </xf>
    <xf numFmtId="44" fontId="7" fillId="0" borderId="15" xfId="8" applyFont="1" applyBorder="1" applyAlignment="1">
      <alignment horizontal="right" vertical="center" wrapText="1"/>
    </xf>
    <xf numFmtId="0" fontId="7" fillId="0" borderId="4" xfId="0" applyFont="1" applyBorder="1" applyAlignment="1">
      <alignment horizontal="center" vertical="center" wrapText="1"/>
    </xf>
    <xf numFmtId="0" fontId="18" fillId="0" borderId="0" xfId="0" applyFont="1" applyAlignment="1">
      <alignment horizontal="left" vertical="center"/>
    </xf>
    <xf numFmtId="0" fontId="8" fillId="6"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0" fillId="0" borderId="0" xfId="0" applyAlignment="1">
      <alignment horizontal="left" vertical="top"/>
    </xf>
    <xf numFmtId="0" fontId="0" fillId="0" borderId="17" xfId="0" applyFont="1" applyBorder="1" applyAlignment="1">
      <alignment horizontal="left" vertical="top" wrapText="1"/>
    </xf>
    <xf numFmtId="0" fontId="0" fillId="0" borderId="18" xfId="0" applyFont="1" applyBorder="1" applyAlignment="1">
      <alignment horizontal="left" vertical="top" wrapText="1"/>
    </xf>
    <xf numFmtId="0" fontId="18" fillId="7" borderId="19" xfId="0" applyFont="1" applyFill="1" applyBorder="1" applyAlignment="1">
      <alignment horizontal="left" vertical="top"/>
    </xf>
    <xf numFmtId="0" fontId="7" fillId="0" borderId="9" xfId="0" applyFont="1" applyBorder="1" applyAlignment="1">
      <alignment horizontal="center" vertical="center" wrapText="1"/>
    </xf>
    <xf numFmtId="0" fontId="7" fillId="0" borderId="9" xfId="0" applyFont="1" applyBorder="1" applyAlignment="1">
      <alignment horizontal="left" vertical="center" wrapText="1"/>
    </xf>
    <xf numFmtId="0" fontId="18" fillId="7" borderId="0" xfId="0" applyFont="1" applyFill="1" applyBorder="1" applyAlignment="1">
      <alignment horizontal="left" vertical="top"/>
    </xf>
    <xf numFmtId="0" fontId="7" fillId="0" borderId="20" xfId="0" applyFont="1" applyBorder="1" applyAlignment="1">
      <alignment horizontal="center" vertical="center" wrapText="1"/>
    </xf>
    <xf numFmtId="44" fontId="7" fillId="0" borderId="9" xfId="8" applyFont="1" applyBorder="1" applyAlignment="1">
      <alignment horizontal="right" vertical="center" wrapText="1"/>
    </xf>
    <xf numFmtId="44" fontId="7" fillId="0" borderId="21" xfId="8" applyFont="1" applyBorder="1" applyAlignment="1">
      <alignment horizontal="right" vertical="center" wrapText="1"/>
    </xf>
    <xf numFmtId="0" fontId="7" fillId="0" borderId="10" xfId="0" applyFont="1" applyBorder="1" applyAlignment="1">
      <alignment horizontal="center" vertical="center" wrapText="1"/>
    </xf>
    <xf numFmtId="0" fontId="17" fillId="7" borderId="0" xfId="0" applyFont="1" applyFill="1" applyBorder="1" applyAlignment="1">
      <alignment horizontal="left" vertical="top"/>
    </xf>
    <xf numFmtId="0" fontId="18" fillId="0" borderId="0" xfId="0" applyFont="1" applyAlignment="1">
      <alignment horizontal="left"/>
    </xf>
    <xf numFmtId="0" fontId="19" fillId="0" borderId="0" xfId="0" applyFont="1"/>
    <xf numFmtId="0" fontId="3" fillId="0" borderId="0" xfId="0" applyFont="1"/>
    <xf numFmtId="43" fontId="3" fillId="0" borderId="0" xfId="6" applyFont="1"/>
    <xf numFmtId="167" fontId="3" fillId="0" borderId="0" xfId="6" applyNumberFormat="1" applyFont="1"/>
    <xf numFmtId="1" fontId="3" fillId="0" borderId="0" xfId="0" applyNumberFormat="1" applyFont="1"/>
    <xf numFmtId="14" fontId="22" fillId="0" borderId="0" xfId="0" applyNumberFormat="1" applyFont="1"/>
    <xf numFmtId="0" fontId="0" fillId="0" borderId="0" xfId="0" applyProtection="1">
      <protection hidden="1"/>
    </xf>
    <xf numFmtId="0" fontId="3" fillId="0" borderId="0" xfId="0" applyFont="1" applyProtection="1">
      <protection hidden="1"/>
    </xf>
    <xf numFmtId="0" fontId="6" fillId="2" borderId="1" xfId="0" applyFont="1" applyFill="1" applyBorder="1" applyAlignment="1" applyProtection="1">
      <protection hidden="1"/>
    </xf>
    <xf numFmtId="0" fontId="6" fillId="2" borderId="1" xfId="0" applyFont="1" applyFill="1" applyBorder="1" applyAlignment="1" applyProtection="1">
      <alignment horizontal="right" wrapText="1"/>
      <protection hidden="1"/>
    </xf>
    <xf numFmtId="0" fontId="14" fillId="2" borderId="0" xfId="0" applyFont="1" applyFill="1" applyProtection="1">
      <protection hidden="1"/>
    </xf>
    <xf numFmtId="0" fontId="14" fillId="2" borderId="1" xfId="0" applyFont="1" applyFill="1" applyBorder="1" applyAlignment="1" applyProtection="1">
      <alignment horizontal="right"/>
      <protection hidden="1"/>
    </xf>
    <xf numFmtId="0" fontId="14" fillId="2" borderId="1" xfId="0" applyFont="1" applyFill="1" applyBorder="1" applyProtection="1">
      <protection hidden="1"/>
    </xf>
    <xf numFmtId="0" fontId="21" fillId="2" borderId="1" xfId="0" applyFont="1" applyFill="1" applyBorder="1" applyProtection="1">
      <protection hidden="1"/>
    </xf>
    <xf numFmtId="0" fontId="14" fillId="0" borderId="0" xfId="0" applyFont="1" applyProtection="1">
      <protection hidden="1"/>
    </xf>
    <xf numFmtId="44" fontId="3" fillId="0" borderId="1" xfId="0" applyNumberFormat="1" applyFont="1" applyBorder="1" applyProtection="1">
      <protection hidden="1"/>
    </xf>
    <xf numFmtId="44" fontId="21" fillId="0" borderId="1" xfId="0" applyNumberFormat="1" applyFont="1" applyBorder="1" applyProtection="1">
      <protection hidden="1"/>
    </xf>
    <xf numFmtId="44" fontId="14" fillId="2" borderId="1" xfId="0" applyNumberFormat="1" applyFont="1" applyFill="1" applyBorder="1" applyProtection="1">
      <protection hidden="1"/>
    </xf>
    <xf numFmtId="44" fontId="21" fillId="2" borderId="1" xfId="0" applyNumberFormat="1" applyFont="1" applyFill="1" applyBorder="1" applyProtection="1">
      <protection hidden="1"/>
    </xf>
    <xf numFmtId="0" fontId="14" fillId="2" borderId="9" xfId="0" applyFont="1" applyFill="1" applyBorder="1" applyProtection="1">
      <protection hidden="1"/>
    </xf>
    <xf numFmtId="0" fontId="21" fillId="0" borderId="0" xfId="0" applyFont="1" applyProtection="1">
      <protection hidden="1"/>
    </xf>
    <xf numFmtId="0" fontId="3" fillId="0" borderId="0" xfId="0" applyFont="1" applyAlignment="1" applyProtection="1">
      <alignment horizontal="left" indent="4"/>
      <protection hidden="1"/>
    </xf>
    <xf numFmtId="44" fontId="21" fillId="4" borderId="4" xfId="0" applyNumberFormat="1" applyFont="1" applyFill="1" applyBorder="1" applyProtection="1">
      <protection locked="0" hidden="1"/>
    </xf>
    <xf numFmtId="0" fontId="7" fillId="4" borderId="1" xfId="0" applyFont="1" applyFill="1" applyBorder="1" applyProtection="1">
      <protection locked="0" hidden="1"/>
    </xf>
    <xf numFmtId="2" fontId="7" fillId="4" borderId="1" xfId="0" applyNumberFormat="1" applyFont="1" applyFill="1" applyBorder="1" applyAlignment="1" applyProtection="1">
      <alignment horizontal="left"/>
      <protection locked="0" hidden="1"/>
    </xf>
    <xf numFmtId="0" fontId="7" fillId="4" borderId="1" xfId="0" applyFont="1" applyFill="1" applyBorder="1" applyAlignment="1" applyProtection="1">
      <alignment horizontal="center"/>
      <protection locked="0" hidden="1"/>
    </xf>
    <xf numFmtId="2" fontId="7" fillId="4" borderId="1" xfId="7" applyNumberFormat="1" applyFont="1" applyFill="1" applyBorder="1" applyAlignment="1" applyProtection="1">
      <alignment horizontal="right" wrapText="1"/>
      <protection locked="0" hidden="1"/>
    </xf>
    <xf numFmtId="164" fontId="7" fillId="4" borderId="1" xfId="0" applyNumberFormat="1" applyFont="1" applyFill="1" applyBorder="1" applyAlignment="1" applyProtection="1">
      <alignment horizontal="center"/>
      <protection locked="0" hidden="1"/>
    </xf>
    <xf numFmtId="14" fontId="7" fillId="4" borderId="5" xfId="0" applyNumberFormat="1" applyFont="1" applyFill="1" applyBorder="1" applyAlignment="1" applyProtection="1">
      <alignment horizontal="center"/>
      <protection locked="0" hidden="1"/>
    </xf>
    <xf numFmtId="10" fontId="7" fillId="4" borderId="1" xfId="7" applyNumberFormat="1" applyFont="1" applyFill="1" applyBorder="1" applyAlignment="1" applyProtection="1">
      <alignment horizontal="right" wrapText="1"/>
      <protection locked="0" hidden="1"/>
    </xf>
    <xf numFmtId="49" fontId="7" fillId="4" borderId="1" xfId="7" applyNumberFormat="1" applyFont="1" applyFill="1" applyBorder="1" applyAlignment="1" applyProtection="1">
      <alignment horizontal="right" wrapText="1"/>
      <protection locked="0" hidden="1"/>
    </xf>
    <xf numFmtId="0" fontId="7" fillId="4" borderId="1" xfId="0" applyFont="1" applyFill="1" applyBorder="1" applyAlignment="1" applyProtection="1">
      <alignment wrapText="1"/>
      <protection locked="0" hidden="1"/>
    </xf>
    <xf numFmtId="43" fontId="7" fillId="4" borderId="1" xfId="6" applyFont="1" applyFill="1" applyBorder="1" applyAlignment="1" applyProtection="1">
      <alignment horizontal="right"/>
      <protection locked="0" hidden="1"/>
    </xf>
    <xf numFmtId="0" fontId="3" fillId="0" borderId="0" xfId="0" applyFont="1" applyBorder="1" applyProtection="1">
      <protection hidden="1"/>
    </xf>
    <xf numFmtId="0" fontId="3" fillId="3" borderId="0" xfId="0" applyFont="1" applyFill="1" applyProtection="1">
      <protection hidden="1"/>
    </xf>
    <xf numFmtId="0" fontId="6" fillId="3" borderId="0" xfId="0" applyFont="1" applyFill="1" applyBorder="1" applyAlignment="1" applyProtection="1">
      <alignment horizontal="left"/>
      <protection hidden="1"/>
    </xf>
    <xf numFmtId="0" fontId="6" fillId="3" borderId="0" xfId="0" applyFont="1" applyFill="1" applyBorder="1" applyAlignment="1" applyProtection="1">
      <alignment horizontal="right"/>
      <protection hidden="1"/>
    </xf>
    <xf numFmtId="0" fontId="3" fillId="3" borderId="0" xfId="0" applyFont="1" applyFill="1" applyBorder="1" applyAlignment="1" applyProtection="1">
      <protection hidden="1"/>
    </xf>
    <xf numFmtId="0" fontId="3" fillId="3" borderId="0" xfId="0" applyFont="1" applyFill="1" applyBorder="1" applyAlignment="1" applyProtection="1">
      <alignment horizontal="left"/>
      <protection hidden="1"/>
    </xf>
    <xf numFmtId="0" fontId="3" fillId="3" borderId="0" xfId="0" applyFont="1" applyFill="1" applyBorder="1" applyProtection="1">
      <protection hidden="1"/>
    </xf>
    <xf numFmtId="0" fontId="6" fillId="2" borderId="8" xfId="0" applyFont="1" applyFill="1" applyBorder="1" applyAlignment="1" applyProtection="1">
      <alignment wrapText="1"/>
      <protection hidden="1"/>
    </xf>
    <xf numFmtId="0" fontId="6" fillId="2" borderId="1" xfId="0" applyNumberFormat="1" applyFont="1" applyFill="1" applyBorder="1" applyAlignment="1" applyProtection="1">
      <alignment wrapText="1"/>
      <protection hidden="1"/>
    </xf>
    <xf numFmtId="0" fontId="6" fillId="2" borderId="1" xfId="0" applyFont="1" applyFill="1" applyBorder="1" applyAlignment="1" applyProtection="1">
      <alignment horizontal="left" vertical="top" wrapText="1"/>
      <protection hidden="1"/>
    </xf>
    <xf numFmtId="0" fontId="6" fillId="2" borderId="1" xfId="0" applyFont="1" applyFill="1" applyBorder="1" applyAlignment="1" applyProtection="1">
      <alignment horizontal="center" vertical="top" wrapText="1"/>
      <protection hidden="1"/>
    </xf>
    <xf numFmtId="0" fontId="7" fillId="0" borderId="0" xfId="0" applyFont="1" applyAlignment="1" applyProtection="1">
      <alignment vertical="top"/>
      <protection hidden="1"/>
    </xf>
    <xf numFmtId="0" fontId="10" fillId="2" borderId="4" xfId="0" applyFont="1" applyFill="1" applyBorder="1" applyAlignment="1" applyProtection="1">
      <alignment horizontal="left" vertical="top" wrapText="1"/>
      <protection hidden="1"/>
    </xf>
    <xf numFmtId="0" fontId="10" fillId="2" borderId="1" xfId="0" applyFont="1" applyFill="1" applyBorder="1" applyAlignment="1" applyProtection="1">
      <alignment horizontal="left" vertical="top" wrapText="1"/>
      <protection hidden="1"/>
    </xf>
    <xf numFmtId="0" fontId="10" fillId="2" borderId="6" xfId="0" applyFont="1" applyFill="1" applyBorder="1" applyAlignment="1" applyProtection="1">
      <alignment horizontal="left" vertical="top" wrapText="1"/>
      <protection hidden="1"/>
    </xf>
    <xf numFmtId="0" fontId="7" fillId="0" borderId="0" xfId="0" applyFont="1" applyAlignment="1" applyProtection="1">
      <alignment horizontal="left" vertical="top"/>
      <protection hidden="1"/>
    </xf>
    <xf numFmtId="1" fontId="7" fillId="4" borderId="4" xfId="0" applyNumberFormat="1" applyFont="1" applyFill="1" applyBorder="1" applyProtection="1">
      <protection hidden="1"/>
    </xf>
    <xf numFmtId="0" fontId="7" fillId="4" borderId="1" xfId="0" applyFont="1" applyFill="1" applyBorder="1" applyProtection="1">
      <protection hidden="1"/>
    </xf>
    <xf numFmtId="2" fontId="7" fillId="4" borderId="1" xfId="0" applyNumberFormat="1" applyFont="1" applyFill="1" applyBorder="1" applyAlignment="1" applyProtection="1">
      <alignment vertical="center"/>
      <protection hidden="1"/>
    </xf>
    <xf numFmtId="0" fontId="7" fillId="4" borderId="1" xfId="0" applyFont="1" applyFill="1" applyBorder="1" applyAlignment="1" applyProtection="1">
      <alignment horizontal="center"/>
      <protection hidden="1"/>
    </xf>
    <xf numFmtId="9" fontId="7" fillId="4" borderId="1" xfId="7" applyFont="1" applyFill="1" applyBorder="1" applyAlignment="1" applyProtection="1">
      <alignment vertical="center" wrapText="1"/>
      <protection hidden="1"/>
    </xf>
    <xf numFmtId="164" fontId="7" fillId="4" borderId="1" xfId="0" applyNumberFormat="1" applyFont="1" applyFill="1" applyBorder="1" applyAlignment="1" applyProtection="1">
      <alignment horizontal="center"/>
      <protection hidden="1"/>
    </xf>
    <xf numFmtId="164" fontId="7" fillId="4" borderId="6" xfId="0" applyNumberFormat="1" applyFont="1" applyFill="1" applyBorder="1" applyAlignment="1" applyProtection="1">
      <alignment horizontal="center"/>
      <protection hidden="1"/>
    </xf>
    <xf numFmtId="0" fontId="7" fillId="4" borderId="1" xfId="0" applyFont="1" applyFill="1" applyBorder="1" applyAlignment="1" applyProtection="1">
      <alignment wrapText="1"/>
      <protection hidden="1"/>
    </xf>
    <xf numFmtId="4" fontId="7" fillId="0" borderId="1" xfId="6" applyNumberFormat="1" applyFont="1" applyBorder="1" applyAlignment="1" applyProtection="1">
      <alignment horizontal="right"/>
      <protection hidden="1"/>
    </xf>
    <xf numFmtId="0" fontId="7" fillId="0" borderId="0" xfId="0" applyFont="1" applyProtection="1">
      <protection hidden="1"/>
    </xf>
    <xf numFmtId="4" fontId="6" fillId="2" borderId="1" xfId="0" applyNumberFormat="1" applyFont="1" applyFill="1" applyBorder="1" applyAlignment="1" applyProtection="1">
      <alignment horizontal="right" vertical="center" wrapText="1"/>
      <protection hidden="1"/>
    </xf>
    <xf numFmtId="10" fontId="0" fillId="0" borderId="0" xfId="7" applyNumberFormat="1" applyFont="1" applyProtection="1">
      <protection hidden="1"/>
    </xf>
    <xf numFmtId="0" fontId="23" fillId="4" borderId="1" xfId="0" applyFont="1" applyFill="1" applyBorder="1" applyProtection="1">
      <protection locked="0" hidden="1"/>
    </xf>
    <xf numFmtId="2" fontId="23" fillId="4" borderId="1" xfId="0" applyNumberFormat="1" applyFont="1" applyFill="1" applyBorder="1" applyAlignment="1" applyProtection="1">
      <alignment horizontal="center"/>
      <protection locked="0" hidden="1"/>
    </xf>
    <xf numFmtId="2" fontId="23" fillId="4" borderId="1" xfId="7" applyNumberFormat="1" applyFont="1" applyFill="1" applyBorder="1" applyAlignment="1" applyProtection="1">
      <alignment horizontal="right" wrapText="1"/>
      <protection locked="0" hidden="1"/>
    </xf>
    <xf numFmtId="43" fontId="23" fillId="4" borderId="1" xfId="6" applyFont="1" applyFill="1" applyBorder="1" applyAlignment="1" applyProtection="1">
      <alignment horizontal="right"/>
      <protection locked="0" hidden="1"/>
    </xf>
    <xf numFmtId="0" fontId="6" fillId="2" borderId="22" xfId="0" applyFont="1" applyFill="1" applyBorder="1" applyAlignment="1" applyProtection="1">
      <alignment horizontal="center" vertical="top" wrapText="1"/>
      <protection hidden="1"/>
    </xf>
    <xf numFmtId="0" fontId="6" fillId="2" borderId="2" xfId="0" applyFont="1" applyFill="1" applyBorder="1" applyAlignment="1" applyProtection="1">
      <alignment horizontal="right" wrapText="1"/>
      <protection hidden="1"/>
    </xf>
    <xf numFmtId="0" fontId="6" fillId="2" borderId="23" xfId="0" applyFont="1" applyFill="1" applyBorder="1" applyAlignment="1" applyProtection="1">
      <alignment horizontal="left" vertical="top" wrapText="1"/>
      <protection hidden="1"/>
    </xf>
    <xf numFmtId="0" fontId="6" fillId="2" borderId="23" xfId="0" applyFont="1" applyFill="1" applyBorder="1" applyAlignment="1" applyProtection="1">
      <alignment horizontal="center" vertical="top" wrapText="1"/>
      <protection hidden="1"/>
    </xf>
    <xf numFmtId="0" fontId="6" fillId="2" borderId="8" xfId="0" applyFont="1" applyFill="1" applyBorder="1" applyAlignment="1" applyProtection="1">
      <alignment horizontal="center" vertical="top" wrapText="1"/>
      <protection hidden="1"/>
    </xf>
    <xf numFmtId="4" fontId="6" fillId="2" borderId="23" xfId="0" applyNumberFormat="1" applyFont="1" applyFill="1" applyBorder="1" applyAlignment="1" applyProtection="1">
      <alignment horizontal="right" vertical="center" wrapText="1"/>
      <protection hidden="1"/>
    </xf>
    <xf numFmtId="0" fontId="0" fillId="0" borderId="0" xfId="0" applyBorder="1" applyProtection="1">
      <protection hidden="1"/>
    </xf>
    <xf numFmtId="4" fontId="6" fillId="2" borderId="24" xfId="0" applyNumberFormat="1" applyFont="1" applyFill="1" applyBorder="1" applyAlignment="1" applyProtection="1">
      <alignment horizontal="right" vertical="center" wrapText="1"/>
      <protection hidden="1"/>
    </xf>
    <xf numFmtId="2" fontId="7" fillId="4" borderId="1" xfId="0" applyNumberFormat="1" applyFont="1" applyFill="1" applyBorder="1" applyAlignment="1" applyProtection="1">
      <alignment horizontal="center"/>
      <protection locked="0" hidden="1"/>
    </xf>
    <xf numFmtId="43" fontId="7" fillId="3" borderId="1" xfId="6" applyFont="1" applyFill="1" applyBorder="1" applyAlignment="1" applyProtection="1">
      <alignment horizontal="right"/>
      <protection hidden="1"/>
    </xf>
    <xf numFmtId="43" fontId="10" fillId="3" borderId="1" xfId="6" applyFont="1" applyFill="1" applyBorder="1" applyAlignment="1" applyProtection="1">
      <alignment horizontal="right"/>
      <protection hidden="1"/>
    </xf>
    <xf numFmtId="0" fontId="0" fillId="0" borderId="0" xfId="0" applyBorder="1" applyAlignment="1" applyProtection="1">
      <alignment horizontal="center" vertical="top"/>
      <protection hidden="1"/>
    </xf>
    <xf numFmtId="43" fontId="7" fillId="3" borderId="1" xfId="6" applyNumberFormat="1" applyFont="1" applyFill="1" applyBorder="1" applyAlignment="1" applyProtection="1">
      <alignment horizontal="right"/>
      <protection hidden="1"/>
    </xf>
    <xf numFmtId="4" fontId="7" fillId="4" borderId="4" xfId="0" applyNumberFormat="1" applyFont="1" applyFill="1" applyBorder="1" applyAlignment="1" applyProtection="1">
      <protection locked="0" hidden="1"/>
    </xf>
    <xf numFmtId="2" fontId="7" fillId="4" borderId="2" xfId="7" applyNumberFormat="1" applyFont="1" applyFill="1" applyBorder="1" applyAlignment="1" applyProtection="1">
      <alignment horizontal="right" wrapText="1"/>
      <protection locked="0" hidden="1"/>
    </xf>
    <xf numFmtId="2" fontId="23" fillId="4" borderId="2" xfId="7" applyNumberFormat="1" applyFont="1" applyFill="1" applyBorder="1" applyAlignment="1" applyProtection="1">
      <alignment horizontal="right" wrapText="1"/>
      <protection locked="0" hidden="1"/>
    </xf>
    <xf numFmtId="1" fontId="7" fillId="4" borderId="4" xfId="0" applyNumberFormat="1" applyFont="1" applyFill="1" applyBorder="1" applyAlignment="1" applyProtection="1">
      <alignment horizontal="left"/>
      <protection hidden="1"/>
    </xf>
    <xf numFmtId="1" fontId="23" fillId="4" borderId="4" xfId="0" applyNumberFormat="1" applyFont="1" applyFill="1" applyBorder="1" applyAlignment="1" applyProtection="1">
      <alignment horizontal="left"/>
      <protection hidden="1"/>
    </xf>
    <xf numFmtId="1" fontId="7" fillId="4" borderId="1" xfId="0" applyNumberFormat="1" applyFont="1" applyFill="1" applyBorder="1" applyAlignment="1" applyProtection="1">
      <alignment horizontal="left"/>
      <protection hidden="1"/>
    </xf>
    <xf numFmtId="1" fontId="23" fillId="4" borderId="1" xfId="0" applyNumberFormat="1" applyFont="1" applyFill="1" applyBorder="1" applyAlignment="1" applyProtection="1">
      <alignment horizontal="left"/>
      <protection hidden="1"/>
    </xf>
    <xf numFmtId="0" fontId="21" fillId="2" borderId="8" xfId="0" applyFont="1" applyFill="1" applyBorder="1" applyAlignment="1" applyProtection="1">
      <alignment horizontal="center"/>
      <protection hidden="1"/>
    </xf>
    <xf numFmtId="0" fontId="21" fillId="2" borderId="7" xfId="0" applyFont="1" applyFill="1" applyBorder="1" applyAlignment="1" applyProtection="1">
      <alignment horizontal="center"/>
      <protection hidden="1"/>
    </xf>
    <xf numFmtId="14" fontId="16" fillId="4" borderId="2" xfId="0" applyNumberFormat="1" applyFont="1" applyFill="1" applyBorder="1" applyAlignment="1" applyProtection="1">
      <alignment horizontal="center" wrapText="1"/>
      <protection locked="0" hidden="1"/>
    </xf>
    <xf numFmtId="14" fontId="16" fillId="4" borderId="4" xfId="0" applyNumberFormat="1" applyFont="1" applyFill="1" applyBorder="1" applyAlignment="1" applyProtection="1">
      <alignment horizontal="center" wrapText="1"/>
      <protection locked="0" hidden="1"/>
    </xf>
    <xf numFmtId="0" fontId="14" fillId="2" borderId="1" xfId="0" applyFont="1" applyFill="1" applyBorder="1" applyAlignment="1" applyProtection="1">
      <alignment horizontal="center"/>
      <protection hidden="1"/>
    </xf>
    <xf numFmtId="0" fontId="9" fillId="4" borderId="1" xfId="0" applyNumberFormat="1" applyFont="1" applyFill="1" applyBorder="1" applyAlignment="1" applyProtection="1">
      <alignment horizontal="center" vertical="center" wrapText="1"/>
      <protection hidden="1"/>
    </xf>
    <xf numFmtId="0" fontId="6" fillId="4" borderId="1" xfId="0" applyFont="1" applyFill="1" applyBorder="1" applyAlignment="1" applyProtection="1">
      <alignment horizontal="left"/>
      <protection locked="0" hidden="1"/>
    </xf>
    <xf numFmtId="0" fontId="6" fillId="4" borderId="2" xfId="0" applyFont="1" applyFill="1" applyBorder="1" applyAlignment="1" applyProtection="1">
      <alignment horizontal="left"/>
      <protection locked="0" hidden="1"/>
    </xf>
    <xf numFmtId="0" fontId="6" fillId="4" borderId="3" xfId="0" applyFont="1" applyFill="1" applyBorder="1" applyAlignment="1" applyProtection="1">
      <alignment horizontal="left"/>
      <protection locked="0" hidden="1"/>
    </xf>
    <xf numFmtId="0" fontId="6" fillId="2" borderId="22" xfId="0" applyFont="1" applyFill="1" applyBorder="1" applyAlignment="1" applyProtection="1">
      <alignment horizontal="center" vertical="top" wrapText="1"/>
      <protection hidden="1"/>
    </xf>
    <xf numFmtId="0" fontId="6" fillId="2" borderId="0" xfId="0" applyFont="1" applyFill="1" applyBorder="1" applyAlignment="1" applyProtection="1">
      <alignment horizontal="center" vertical="top" wrapText="1"/>
      <protection hidden="1"/>
    </xf>
    <xf numFmtId="0" fontId="6" fillId="2" borderId="2" xfId="0" applyFont="1" applyFill="1" applyBorder="1" applyAlignment="1" applyProtection="1">
      <alignment horizontal="right" wrapText="1"/>
      <protection hidden="1"/>
    </xf>
    <xf numFmtId="0" fontId="6" fillId="2" borderId="3" xfId="0" applyFont="1" applyFill="1" applyBorder="1" applyAlignment="1" applyProtection="1">
      <alignment horizontal="right" wrapText="1"/>
      <protection hidden="1"/>
    </xf>
    <xf numFmtId="0" fontId="6" fillId="2" borderId="4" xfId="0" applyFont="1" applyFill="1" applyBorder="1" applyAlignment="1" applyProtection="1">
      <alignment horizontal="right" wrapText="1"/>
      <protection hidden="1"/>
    </xf>
    <xf numFmtId="14" fontId="16" fillId="2" borderId="2" xfId="0" applyNumberFormat="1" applyFont="1" applyFill="1" applyBorder="1" applyAlignment="1" applyProtection="1">
      <alignment horizontal="center" wrapText="1"/>
      <protection hidden="1"/>
    </xf>
    <xf numFmtId="14" fontId="16" fillId="2" borderId="4" xfId="0" applyNumberFormat="1" applyFont="1" applyFill="1" applyBorder="1" applyAlignment="1" applyProtection="1">
      <alignment horizontal="center" wrapText="1"/>
      <protection hidden="1"/>
    </xf>
    <xf numFmtId="0" fontId="9" fillId="4" borderId="2" xfId="0" applyNumberFormat="1" applyFont="1" applyFill="1" applyBorder="1" applyAlignment="1" applyProtection="1">
      <alignment horizontal="center" vertical="center" wrapText="1"/>
      <protection hidden="1"/>
    </xf>
    <xf numFmtId="0" fontId="9" fillId="4" borderId="4" xfId="0" applyNumberFormat="1" applyFont="1" applyFill="1" applyBorder="1" applyAlignment="1" applyProtection="1">
      <alignment horizontal="center" vertical="center" wrapText="1"/>
      <protection hidden="1"/>
    </xf>
    <xf numFmtId="0" fontId="6" fillId="2" borderId="2" xfId="0" applyFont="1" applyFill="1" applyBorder="1" applyAlignment="1" applyProtection="1">
      <alignment horizontal="left"/>
      <protection hidden="1"/>
    </xf>
    <xf numFmtId="0" fontId="6" fillId="2" borderId="3" xfId="0" applyFont="1" applyFill="1" applyBorder="1" applyAlignment="1" applyProtection="1">
      <alignment horizontal="left"/>
      <protection hidden="1"/>
    </xf>
    <xf numFmtId="0" fontId="6" fillId="2" borderId="4" xfId="0" applyFont="1" applyFill="1" applyBorder="1" applyAlignment="1" applyProtection="1">
      <alignment horizontal="left"/>
      <protection hidden="1"/>
    </xf>
    <xf numFmtId="0" fontId="16" fillId="2" borderId="2" xfId="0" applyFont="1" applyFill="1" applyBorder="1" applyAlignment="1" applyProtection="1">
      <alignment horizontal="left"/>
      <protection hidden="1"/>
    </xf>
    <xf numFmtId="0" fontId="16" fillId="2" borderId="3" xfId="0" applyFont="1" applyFill="1" applyBorder="1" applyAlignment="1" applyProtection="1">
      <alignment horizontal="left"/>
      <protection hidden="1"/>
    </xf>
    <xf numFmtId="0" fontId="16" fillId="2" borderId="4" xfId="0" applyFont="1" applyFill="1" applyBorder="1" applyAlignment="1" applyProtection="1">
      <alignment horizontal="left"/>
      <protection hidden="1"/>
    </xf>
    <xf numFmtId="0" fontId="6" fillId="2" borderId="25" xfId="0" applyFont="1" applyFill="1" applyBorder="1" applyAlignment="1" applyProtection="1">
      <alignment horizontal="center" vertical="top"/>
      <protection hidden="1"/>
    </xf>
    <xf numFmtId="0" fontId="0" fillId="0" borderId="26" xfId="0" applyBorder="1" applyAlignment="1" applyProtection="1">
      <alignment horizontal="center" vertical="top"/>
      <protection hidden="1"/>
    </xf>
    <xf numFmtId="0" fontId="7" fillId="4" borderId="2" xfId="0" applyFont="1" applyFill="1" applyBorder="1" applyAlignment="1" applyProtection="1">
      <alignment horizontal="left"/>
      <protection locked="0" hidden="1"/>
    </xf>
    <xf numFmtId="0" fontId="7" fillId="4" borderId="3" xfId="0" applyFont="1" applyFill="1" applyBorder="1" applyAlignment="1" applyProtection="1">
      <alignment horizontal="left"/>
      <protection locked="0" hidden="1"/>
    </xf>
    <xf numFmtId="0" fontId="7" fillId="4" borderId="4" xfId="0" applyFont="1" applyFill="1" applyBorder="1" applyAlignment="1" applyProtection="1">
      <alignment horizontal="left"/>
      <protection locked="0" hidden="1"/>
    </xf>
    <xf numFmtId="14" fontId="16" fillId="2" borderId="2" xfId="0" applyNumberFormat="1" applyFont="1" applyFill="1" applyBorder="1" applyAlignment="1" applyProtection="1">
      <alignment horizontal="center"/>
      <protection hidden="1"/>
    </xf>
    <xf numFmtId="14" fontId="16" fillId="2" borderId="4" xfId="0" applyNumberFormat="1" applyFont="1" applyFill="1" applyBorder="1" applyAlignment="1" applyProtection="1">
      <alignment horizontal="center"/>
      <protection hidden="1"/>
    </xf>
    <xf numFmtId="0" fontId="5" fillId="0" borderId="0" xfId="0" applyFont="1" applyFill="1" applyBorder="1" applyAlignment="1">
      <alignment horizontal="center" vertical="center" wrapText="1"/>
    </xf>
    <xf numFmtId="43" fontId="8" fillId="5" borderId="0" xfId="6" applyFont="1" applyFill="1" applyAlignment="1">
      <alignment horizontal="center" vertical="top"/>
    </xf>
  </cellXfs>
  <cellStyles count="9">
    <cellStyle name="Komma" xfId="6" builtinId="3"/>
    <cellStyle name="Prozent" xfId="7" builtinId="5"/>
    <cellStyle name="Standard" xfId="0" builtinId="0"/>
    <cellStyle name="Standard 2" xfId="3"/>
    <cellStyle name="Standard 2 2" xfId="2"/>
    <cellStyle name="Standard 3" xfId="1"/>
    <cellStyle name="Standard 4" xfId="4"/>
    <cellStyle name="Standard 4 2" xfId="5"/>
    <cellStyle name="Währung" xfId="8" builtinId="4"/>
  </cellStyles>
  <dxfs count="89">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14999847407452621"/>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14999847407452621"/>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164"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64"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lef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1" hidden="1"/>
    </dxf>
    <dxf>
      <border outline="0">
        <top style="thin">
          <color rgb="FFBFBFBF"/>
        </top>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Arial"/>
        <scheme val="none"/>
      </font>
      <numFmt numFmtId="4" formatCode="#,##0.00"/>
      <alignment horizontal="right" vertical="bottom" textRotation="0" wrapText="0" indent="0" justifyLastLine="0" shrinkToFit="0" readingOrder="0"/>
      <protection locked="1" hidden="1"/>
    </dxf>
    <dxf>
      <border outline="0">
        <bottom style="thin">
          <color rgb="FFBFBFBF"/>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val="0"/>
      </font>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168" formatCode="dd/\ mm/"/>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14999847407452621"/>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64"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64"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lef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1"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protection locked="1" hidden="1"/>
    </dxf>
    <dxf>
      <border outline="0">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val="0"/>
      </font>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left/>
        <right/>
        <top style="thin">
          <color theme="4" tint="0.39997558519241921"/>
        </top>
        <bottom/>
        <vertical/>
        <horizontal/>
      </border>
    </dxf>
    <dxf>
      <border outline="0">
        <right style="thin">
          <color theme="4" tint="0.39997558519241921"/>
        </right>
        <top style="thin">
          <color theme="4" tint="0.39997558519241921"/>
        </top>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i val="0"/>
        <strike val="0"/>
        <condense val="0"/>
        <extend val="0"/>
        <outline val="0"/>
        <shadow val="0"/>
        <u/>
        <vertAlign val="baseline"/>
        <sz val="11"/>
        <color theme="1"/>
        <name val="Calibri"/>
        <scheme val="minor"/>
      </font>
      <fill>
        <patternFill patternType="solid">
          <fgColor theme="4" tint="0.79998168889431442"/>
          <bgColor theme="4" tint="0.79998168889431442"/>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left/>
        <right/>
        <top style="thin">
          <color theme="4" tint="0.39997558519241921"/>
        </top>
        <bottom/>
        <vertical/>
        <horizontal/>
      </border>
    </dxf>
    <dxf>
      <border outline="0">
        <top style="thin">
          <color theme="4" tint="0.39997558519241921"/>
        </top>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i val="0"/>
        <strike val="0"/>
        <condense val="0"/>
        <extend val="0"/>
        <outline val="0"/>
        <shadow val="0"/>
        <u/>
        <vertAlign val="baseline"/>
        <sz val="11"/>
        <color theme="1"/>
        <name val="Calibri"/>
        <scheme val="minor"/>
      </font>
      <fill>
        <patternFill patternType="solid">
          <fgColor theme="4" tint="0.79998168889431442"/>
          <bgColor theme="4" tint="0.79998168889431442"/>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left/>
        <right/>
        <top style="thin">
          <color theme="4" tint="0.39997558519241921"/>
        </top>
        <bottom/>
        <vertical/>
        <horizontal/>
      </border>
    </dxf>
    <dxf>
      <border outline="0">
        <top style="thin">
          <color theme="4" tint="0.39997558519241921"/>
        </top>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i val="0"/>
        <strike val="0"/>
        <condense val="0"/>
        <extend val="0"/>
        <outline val="0"/>
        <shadow val="0"/>
        <u/>
        <vertAlign val="baseline"/>
        <sz val="11"/>
        <color theme="1"/>
        <name val="Calibri"/>
        <scheme val="minor"/>
      </font>
      <fill>
        <patternFill patternType="solid">
          <fgColor theme="4" tint="0.79998168889431442"/>
          <bgColor theme="4" tint="0.79998168889431442"/>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left/>
        <right/>
        <top style="thin">
          <color theme="4" tint="0.39997558519241921"/>
        </top>
        <bottom/>
        <vertical/>
        <horizontal/>
      </border>
    </dxf>
    <dxf>
      <border outline="0">
        <top style="thin">
          <color theme="4" tint="0.39997558519241921"/>
        </top>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i val="0"/>
        <strike val="0"/>
        <condense val="0"/>
        <extend val="0"/>
        <outline val="0"/>
        <shadow val="0"/>
        <u/>
        <vertAlign val="baseline"/>
        <sz val="11"/>
        <color theme="1"/>
        <name val="Calibri"/>
        <scheme val="minor"/>
      </font>
      <fill>
        <patternFill patternType="solid">
          <fgColor theme="4" tint="0.79998168889431442"/>
          <bgColor theme="4" tint="0.79998168889431442"/>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Arial"/>
        <scheme val="none"/>
      </font>
      <alignment horizontal="right" vertical="center" textRotation="0" wrapText="1" indent="0" justifyLastLine="0" shrinkToFit="0" readingOrder="0"/>
      <border diagonalUp="0" diagonalDown="0">
        <left style="thin">
          <color theme="0" tint="-0.249977111117893"/>
        </left>
        <right style="medium">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right" vertical="center" textRotation="0" wrapText="1" indent="0" justifyLastLine="0" shrinkToFit="0" readingOrder="0"/>
      <border diagonalUp="0" diagonalDown="0">
        <left style="thin">
          <color theme="0" tint="-0.249977111117893"/>
        </left>
        <right style="medium">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center" vertical="center" textRotation="0" wrapText="1" indent="0" justifyLastLine="0" shrinkToFit="0" readingOrder="0"/>
      <border diagonalUp="0" diagonalDown="0">
        <left style="medium">
          <color theme="0" tint="-0.249977111117893"/>
        </left>
        <right style="thin">
          <color theme="0" tint="-0.249977111117893"/>
        </right>
        <top style="thin">
          <color theme="0" tint="-0.249977111117893"/>
        </top>
        <bottom style="thin">
          <color theme="0" tint="-0.249977111117893"/>
        </bottom>
        <vertical/>
        <horizontal/>
      </border>
    </dxf>
    <dxf>
      <border outline="0">
        <top style="thin">
          <color theme="4" tint="0.39997558519241921"/>
        </top>
        <bottom style="medium">
          <color theme="0" tint="-0.249977111117893"/>
        </bottom>
      </border>
    </dxf>
    <dxf>
      <border outline="0">
        <bottom style="thin">
          <color theme="4" tint="0.39997558519241921"/>
        </bottom>
      </border>
    </dxf>
    <dxf>
      <font>
        <b/>
        <i val="0"/>
        <strike val="0"/>
        <condense val="0"/>
        <extend val="0"/>
        <outline val="0"/>
        <shadow val="0"/>
        <u/>
        <vertAlign val="baseline"/>
        <sz val="9"/>
        <color theme="1"/>
        <name val="Arial"/>
        <scheme val="none"/>
      </font>
      <fill>
        <patternFill patternType="solid">
          <fgColor theme="4" tint="0.79998168889431442"/>
          <bgColor theme="4" tint="0.79998168889431442"/>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left/>
        <right/>
        <top style="thin">
          <color theme="4" tint="0.39997558519241921"/>
        </top>
        <bottom/>
        <vertical/>
        <horizontal/>
      </border>
    </dxf>
    <dxf>
      <border outline="0">
        <left style="thin">
          <color theme="4" tint="0.39997558519241921"/>
        </left>
        <top style="thin">
          <color theme="4" tint="0.39997558519241921"/>
        </top>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i val="0"/>
        <strike val="0"/>
        <condense val="0"/>
        <extend val="0"/>
        <outline val="0"/>
        <shadow val="0"/>
        <u/>
        <vertAlign val="baseline"/>
        <sz val="9"/>
        <color theme="1"/>
        <name val="Arial"/>
        <scheme val="none"/>
      </font>
      <fill>
        <patternFill patternType="solid">
          <fgColor theme="4" tint="0.79998168889431442"/>
          <bgColor theme="4" tint="0.79998168889431442"/>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outline="0">
        <top style="thin">
          <color theme="4" tint="0.39997558519241921"/>
        </top>
        <bottom style="thin">
          <color theme="0" tint="-0.249977111117893"/>
        </bottom>
      </border>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dxf>
    <dxf>
      <border outline="0">
        <bottom style="thin">
          <color theme="4" tint="0.39997558519241921"/>
        </bottom>
      </border>
    </dxf>
    <dxf>
      <font>
        <b/>
        <i val="0"/>
        <strike val="0"/>
        <condense val="0"/>
        <extend val="0"/>
        <outline val="0"/>
        <shadow val="0"/>
        <u/>
        <vertAlign val="baseline"/>
        <sz val="9"/>
        <color theme="1"/>
        <name val="Arial"/>
        <scheme val="none"/>
      </font>
      <fill>
        <patternFill patternType="solid">
          <fgColor theme="4" tint="0.79998168889431442"/>
          <bgColor theme="4" tint="0.79998168889431442"/>
        </patternFill>
      </fill>
      <alignment horizontal="left" vertical="top" textRotation="0" wrapText="0" indent="0" justifyLastLine="0" shrinkToFit="0" readingOrder="0"/>
    </dxf>
  </dxfs>
  <tableStyles count="0" defaultTableStyle="TableStyleMedium2" defaultPivotStyle="PivotStyleLight16"/>
  <colors>
    <mruColors>
      <color rgb="FFFFFFCC"/>
      <color rgb="FFFFFF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1.xml"/><Relationship Id="rId18" Type="http://schemas.openxmlformats.org/officeDocument/2006/relationships/customXml" Target="../customXml/item6.xml"/><Relationship Id="rId26" Type="http://schemas.openxmlformats.org/officeDocument/2006/relationships/customXml" Target="../customXml/item14.xml"/><Relationship Id="rId3" Type="http://schemas.openxmlformats.org/officeDocument/2006/relationships/worksheet" Target="worksheets/sheet3.xml"/><Relationship Id="rId21" Type="http://schemas.openxmlformats.org/officeDocument/2006/relationships/customXml" Target="../customXml/item9.xml"/><Relationship Id="rId7" Type="http://schemas.openxmlformats.org/officeDocument/2006/relationships/theme" Target="theme/theme1.xml"/><Relationship Id="rId12" Type="http://schemas.openxmlformats.org/officeDocument/2006/relationships/calcChain" Target="calcChain.xml"/><Relationship Id="rId17" Type="http://schemas.openxmlformats.org/officeDocument/2006/relationships/customXml" Target="../customXml/item5.xml"/><Relationship Id="rId25" Type="http://schemas.openxmlformats.org/officeDocument/2006/relationships/customXml" Target="../customXml/item13.xml"/><Relationship Id="rId2" Type="http://schemas.openxmlformats.org/officeDocument/2006/relationships/worksheet" Target="worksheets/sheet2.xml"/><Relationship Id="rId16" Type="http://schemas.openxmlformats.org/officeDocument/2006/relationships/customXml" Target="../customXml/item4.xml"/><Relationship Id="rId20" Type="http://schemas.openxmlformats.org/officeDocument/2006/relationships/customXml" Target="../customXml/item8.xml"/><Relationship Id="rId29" Type="http://schemas.openxmlformats.org/officeDocument/2006/relationships/customXml" Target="../customXml/item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owerPivotData" Target="model/item.data"/><Relationship Id="rId24" Type="http://schemas.openxmlformats.org/officeDocument/2006/relationships/customXml" Target="../customXml/item12.xml"/><Relationship Id="rId5" Type="http://schemas.openxmlformats.org/officeDocument/2006/relationships/worksheet" Target="worksheets/sheet5.xml"/><Relationship Id="rId15" Type="http://schemas.openxmlformats.org/officeDocument/2006/relationships/customXml" Target="../customXml/item3.xml"/><Relationship Id="rId23" Type="http://schemas.openxmlformats.org/officeDocument/2006/relationships/customXml" Target="../customXml/item11.xml"/><Relationship Id="rId28" Type="http://schemas.openxmlformats.org/officeDocument/2006/relationships/customXml" Target="../customXml/item16.xml"/><Relationship Id="rId10" Type="http://schemas.openxmlformats.org/officeDocument/2006/relationships/sharedStrings" Target="sharedStrings.xml"/><Relationship Id="rId19" Type="http://schemas.openxmlformats.org/officeDocument/2006/relationships/customXml" Target="../customXml/item7.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 Id="rId22" Type="http://schemas.openxmlformats.org/officeDocument/2006/relationships/customXml" Target="../customXml/item10.xml"/><Relationship Id="rId27" Type="http://schemas.openxmlformats.org/officeDocument/2006/relationships/customXml" Target="../customXml/item15.xml"/><Relationship Id="rId30"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142875</xdr:rowOff>
    </xdr:from>
    <xdr:to>
      <xdr:col>1</xdr:col>
      <xdr:colOff>10780958</xdr:colOff>
      <xdr:row>0</xdr:row>
      <xdr:rowOff>990494</xdr:rowOff>
    </xdr:to>
    <xdr:pic>
      <xdr:nvPicPr>
        <xdr:cNvPr id="2" name="Grafik 1"/>
        <xdr:cNvPicPr>
          <a:picLocks noChangeAspect="1"/>
        </xdr:cNvPicPr>
      </xdr:nvPicPr>
      <xdr:blipFill>
        <a:blip xmlns:r="http://schemas.openxmlformats.org/officeDocument/2006/relationships" r:embed="rId1"/>
        <a:stretch>
          <a:fillRect/>
        </a:stretch>
      </xdr:blipFill>
      <xdr:spPr>
        <a:xfrm>
          <a:off x="3629025" y="142875"/>
          <a:ext cx="10733333" cy="847619"/>
        </a:xfrm>
        <a:prstGeom prst="rect">
          <a:avLst/>
        </a:prstGeom>
      </xdr:spPr>
    </xdr:pic>
    <xdr:clientData/>
  </xdr:twoCellAnchor>
  <xdr:twoCellAnchor editAs="oneCell">
    <xdr:from>
      <xdr:col>1</xdr:col>
      <xdr:colOff>0</xdr:colOff>
      <xdr:row>5</xdr:row>
      <xdr:rowOff>0</xdr:rowOff>
    </xdr:from>
    <xdr:to>
      <xdr:col>1</xdr:col>
      <xdr:colOff>7838095</xdr:colOff>
      <xdr:row>23</xdr:row>
      <xdr:rowOff>75136</xdr:rowOff>
    </xdr:to>
    <xdr:pic>
      <xdr:nvPicPr>
        <xdr:cNvPr id="4" name="Grafik 3"/>
        <xdr:cNvPicPr>
          <a:picLocks noChangeAspect="1"/>
        </xdr:cNvPicPr>
      </xdr:nvPicPr>
      <xdr:blipFill>
        <a:blip xmlns:r="http://schemas.openxmlformats.org/officeDocument/2006/relationships" r:embed="rId2"/>
        <a:stretch>
          <a:fillRect/>
        </a:stretch>
      </xdr:blipFill>
      <xdr:spPr>
        <a:xfrm>
          <a:off x="0" y="952500"/>
          <a:ext cx="7838095" cy="8514286"/>
        </a:xfrm>
        <a:prstGeom prst="rect">
          <a:avLst/>
        </a:prstGeom>
      </xdr:spPr>
    </xdr:pic>
    <xdr:clientData/>
  </xdr:twoCellAnchor>
  <xdr:twoCellAnchor editAs="oneCell">
    <xdr:from>
      <xdr:col>1</xdr:col>
      <xdr:colOff>0</xdr:colOff>
      <xdr:row>50</xdr:row>
      <xdr:rowOff>0</xdr:rowOff>
    </xdr:from>
    <xdr:to>
      <xdr:col>1</xdr:col>
      <xdr:colOff>9838095</xdr:colOff>
      <xdr:row>73</xdr:row>
      <xdr:rowOff>56595</xdr:rowOff>
    </xdr:to>
    <xdr:pic>
      <xdr:nvPicPr>
        <xdr:cNvPr id="6" name="Grafik 5"/>
        <xdr:cNvPicPr>
          <a:picLocks noChangeAspect="1"/>
        </xdr:cNvPicPr>
      </xdr:nvPicPr>
      <xdr:blipFill>
        <a:blip xmlns:r="http://schemas.openxmlformats.org/officeDocument/2006/relationships" r:embed="rId3"/>
        <a:stretch>
          <a:fillRect/>
        </a:stretch>
      </xdr:blipFill>
      <xdr:spPr>
        <a:xfrm>
          <a:off x="0" y="9525000"/>
          <a:ext cx="9838095" cy="4438095"/>
        </a:xfrm>
        <a:prstGeom prst="rect">
          <a:avLst/>
        </a:prstGeom>
      </xdr:spPr>
    </xdr:pic>
    <xdr:clientData/>
  </xdr:twoCellAnchor>
  <xdr:twoCellAnchor editAs="oneCell">
    <xdr:from>
      <xdr:col>1</xdr:col>
      <xdr:colOff>0</xdr:colOff>
      <xdr:row>74</xdr:row>
      <xdr:rowOff>0</xdr:rowOff>
    </xdr:from>
    <xdr:to>
      <xdr:col>1</xdr:col>
      <xdr:colOff>9733333</xdr:colOff>
      <xdr:row>83</xdr:row>
      <xdr:rowOff>161690</xdr:rowOff>
    </xdr:to>
    <xdr:pic>
      <xdr:nvPicPr>
        <xdr:cNvPr id="8" name="Grafik 7"/>
        <xdr:cNvPicPr>
          <a:picLocks noChangeAspect="1"/>
        </xdr:cNvPicPr>
      </xdr:nvPicPr>
      <xdr:blipFill>
        <a:blip xmlns:r="http://schemas.openxmlformats.org/officeDocument/2006/relationships" r:embed="rId4"/>
        <a:stretch>
          <a:fillRect/>
        </a:stretch>
      </xdr:blipFill>
      <xdr:spPr>
        <a:xfrm>
          <a:off x="0" y="14097000"/>
          <a:ext cx="9733333" cy="1876190"/>
        </a:xfrm>
        <a:prstGeom prst="rect">
          <a:avLst/>
        </a:prstGeom>
      </xdr:spPr>
    </xdr:pic>
    <xdr:clientData/>
  </xdr:twoCellAnchor>
  <xdr:twoCellAnchor editAs="oneCell">
    <xdr:from>
      <xdr:col>0</xdr:col>
      <xdr:colOff>3533775</xdr:colOff>
      <xdr:row>85</xdr:row>
      <xdr:rowOff>57150</xdr:rowOff>
    </xdr:from>
    <xdr:to>
      <xdr:col>1</xdr:col>
      <xdr:colOff>9809518</xdr:colOff>
      <xdr:row>102</xdr:row>
      <xdr:rowOff>47221</xdr:rowOff>
    </xdr:to>
    <xdr:pic>
      <xdr:nvPicPr>
        <xdr:cNvPr id="10" name="Grafik 9"/>
        <xdr:cNvPicPr>
          <a:picLocks noChangeAspect="1"/>
        </xdr:cNvPicPr>
      </xdr:nvPicPr>
      <xdr:blipFill>
        <a:blip xmlns:r="http://schemas.openxmlformats.org/officeDocument/2006/relationships" r:embed="rId5"/>
        <a:stretch>
          <a:fillRect/>
        </a:stretch>
      </xdr:blipFill>
      <xdr:spPr>
        <a:xfrm>
          <a:off x="3533775" y="16249650"/>
          <a:ext cx="9857143" cy="3228571"/>
        </a:xfrm>
        <a:prstGeom prst="rect">
          <a:avLst/>
        </a:prstGeom>
      </xdr:spPr>
    </xdr:pic>
    <xdr:clientData/>
  </xdr:twoCellAnchor>
  <xdr:twoCellAnchor editAs="oneCell">
    <xdr:from>
      <xdr:col>1</xdr:col>
      <xdr:colOff>0</xdr:colOff>
      <xdr:row>103</xdr:row>
      <xdr:rowOff>0</xdr:rowOff>
    </xdr:from>
    <xdr:to>
      <xdr:col>1</xdr:col>
      <xdr:colOff>9838095</xdr:colOff>
      <xdr:row>108</xdr:row>
      <xdr:rowOff>142738</xdr:rowOff>
    </xdr:to>
    <xdr:pic>
      <xdr:nvPicPr>
        <xdr:cNvPr id="12" name="Grafik 11"/>
        <xdr:cNvPicPr>
          <a:picLocks noChangeAspect="1"/>
        </xdr:cNvPicPr>
      </xdr:nvPicPr>
      <xdr:blipFill>
        <a:blip xmlns:r="http://schemas.openxmlformats.org/officeDocument/2006/relationships" r:embed="rId6"/>
        <a:stretch>
          <a:fillRect/>
        </a:stretch>
      </xdr:blipFill>
      <xdr:spPr>
        <a:xfrm>
          <a:off x="0" y="19621500"/>
          <a:ext cx="9838095" cy="1095238"/>
        </a:xfrm>
        <a:prstGeom prst="rect">
          <a:avLst/>
        </a:prstGeom>
      </xdr:spPr>
    </xdr:pic>
    <xdr:clientData/>
  </xdr:twoCellAnchor>
  <xdr:twoCellAnchor editAs="oneCell">
    <xdr:from>
      <xdr:col>1</xdr:col>
      <xdr:colOff>0</xdr:colOff>
      <xdr:row>109</xdr:row>
      <xdr:rowOff>0</xdr:rowOff>
    </xdr:from>
    <xdr:to>
      <xdr:col>1</xdr:col>
      <xdr:colOff>9790476</xdr:colOff>
      <xdr:row>113</xdr:row>
      <xdr:rowOff>85619</xdr:rowOff>
    </xdr:to>
    <xdr:pic>
      <xdr:nvPicPr>
        <xdr:cNvPr id="13" name="Grafik 12"/>
        <xdr:cNvPicPr>
          <a:picLocks noChangeAspect="1"/>
        </xdr:cNvPicPr>
      </xdr:nvPicPr>
      <xdr:blipFill>
        <a:blip xmlns:r="http://schemas.openxmlformats.org/officeDocument/2006/relationships" r:embed="rId7"/>
        <a:stretch>
          <a:fillRect/>
        </a:stretch>
      </xdr:blipFill>
      <xdr:spPr>
        <a:xfrm>
          <a:off x="0" y="20764500"/>
          <a:ext cx="9790476" cy="847619"/>
        </a:xfrm>
        <a:prstGeom prst="rect">
          <a:avLst/>
        </a:prstGeom>
      </xdr:spPr>
    </xdr:pic>
    <xdr:clientData/>
  </xdr:twoCellAnchor>
</xdr:wsDr>
</file>

<file path=xl/tables/table1.xml><?xml version="1.0" encoding="utf-8"?>
<table xmlns="http://schemas.openxmlformats.org/spreadsheetml/2006/main" id="7" name="Zuordnung_zu_den_Pauschalwerten" displayName="Zuordnung_zu_den_Pauschalwerten" ref="B1:H28" totalsRowShown="0" headerRowDxfId="88" dataDxfId="86" headerRowBorderDxfId="87" tableBorderDxfId="85">
  <autoFilter ref="B1:H28"/>
  <tableColumns count="7">
    <tableColumn id="1" name="Zuordnung zu den Pauschalwerten" dataDxfId="84"/>
    <tableColumn id="2" name="Spalte1" dataDxfId="83"/>
    <tableColumn id="3" name="Spalte2" dataDxfId="82"/>
    <tableColumn id="4" name="Spalte3" dataDxfId="81"/>
    <tableColumn id="5" name="Spalte4" dataDxfId="80"/>
    <tableColumn id="6" name="Spalte5" dataDxfId="79"/>
    <tableColumn id="7" name="Spalte6" dataDxfId="78"/>
  </tableColumns>
  <tableStyleInfo name="TableStyleLight1" showFirstColumn="0" showLastColumn="0" showRowStripes="1" showColumnStripes="0"/>
</table>
</file>

<file path=xl/tables/table2.xml><?xml version="1.0" encoding="utf-8"?>
<table xmlns="http://schemas.openxmlformats.org/spreadsheetml/2006/main" id="8" name="Hinweise_zur_Anwendung_von_Pauschalwerten" displayName="Hinweise_zur_Anwendung_von_Pauschalwerten" ref="A1:A2" totalsRowShown="0" headerRowDxfId="77" dataDxfId="76" tableBorderDxfId="75">
  <autoFilter ref="A1:A2"/>
  <tableColumns count="1">
    <tableColumn id="1" name="Hinweise_zur_Anwendung_von_Pauschalwerten" dataDxfId="74"/>
  </tableColumns>
  <tableStyleInfo name="TableStyleLight1" showFirstColumn="0" showLastColumn="0" showRowStripes="1" showColumnStripes="0"/>
</table>
</file>

<file path=xl/tables/table3.xml><?xml version="1.0" encoding="utf-8"?>
<table xmlns="http://schemas.openxmlformats.org/spreadsheetml/2006/main" id="9" name="Auswahl_der_Pauschalwerte" displayName="Auswahl_der_Pauschalwerte" ref="I1:O10" totalsRowShown="0" headerRowDxfId="73" headerRowBorderDxfId="72" tableBorderDxfId="71">
  <autoFilter ref="I1:O10"/>
  <tableColumns count="7">
    <tableColumn id="1" name="Auswahl der Pauschalwerte" dataDxfId="70"/>
    <tableColumn id="2" name="Spalte1" dataDxfId="69" dataCellStyle="Währung"/>
    <tableColumn id="3" name="Spalte2" dataDxfId="68" dataCellStyle="Währung"/>
    <tableColumn id="4" name="Spalte3" dataDxfId="67" dataCellStyle="Währung"/>
    <tableColumn id="5" name="Spalte4" dataDxfId="66"/>
    <tableColumn id="6" name="Spalte5" dataDxfId="65" dataCellStyle="Währung"/>
    <tableColumn id="7" name="Spalte6" dataDxfId="64" dataCellStyle="Währung"/>
  </tableColumns>
  <tableStyleInfo name="TableStyleLight1" showFirstColumn="0" showLastColumn="0" showRowStripes="1" showColumnStripes="0"/>
</table>
</file>

<file path=xl/tables/table4.xml><?xml version="1.0" encoding="utf-8"?>
<table xmlns="http://schemas.openxmlformats.org/spreadsheetml/2006/main" id="10" name="Arten_des_Projekteinsatzes" displayName="Arten_des_Projekteinsatzes" ref="P1:P2" totalsRowShown="0" headerRowDxfId="63" dataDxfId="62" tableBorderDxfId="61">
  <autoFilter ref="P1:P2"/>
  <tableColumns count="1">
    <tableColumn id="1" name="Arten des Projekteinsatzes" dataDxfId="60"/>
  </tableColumns>
  <tableStyleInfo name="TableStyleLight1" showFirstColumn="0" showLastColumn="0" showRowStripes="1" showColumnStripes="0"/>
</table>
</file>

<file path=xl/tables/table5.xml><?xml version="1.0" encoding="utf-8"?>
<table xmlns="http://schemas.openxmlformats.org/spreadsheetml/2006/main" id="11" name="Für_die_Antragstellung" displayName="Für_die_Antragstellung" ref="Q1:Q2" totalsRowShown="0" headerRowDxfId="59" dataDxfId="58" tableBorderDxfId="57">
  <autoFilter ref="Q1:Q2"/>
  <tableColumns count="1">
    <tableColumn id="1" name="Für die Antragstellung" dataDxfId="56"/>
  </tableColumns>
  <tableStyleInfo name="TableStyleLight1" showFirstColumn="0" showLastColumn="0" showRowStripes="1" showColumnStripes="0"/>
</table>
</file>

<file path=xl/tables/table6.xml><?xml version="1.0" encoding="utf-8"?>
<table xmlns="http://schemas.openxmlformats.org/spreadsheetml/2006/main" id="12" name="Höhe_der_Personalkosten" displayName="Höhe_der_Personalkosten" ref="R1:R2" totalsRowShown="0" headerRowDxfId="55" dataDxfId="54" tableBorderDxfId="53">
  <autoFilter ref="R1:R2"/>
  <tableColumns count="1">
    <tableColumn id="1" name="Höhe der Personalkosten" dataDxfId="52"/>
  </tableColumns>
  <tableStyleInfo name="TableStyleLight1" showFirstColumn="0" showLastColumn="0" showRowStripes="1" showColumnStripes="0"/>
</table>
</file>

<file path=xl/tables/table7.xml><?xml version="1.0" encoding="utf-8"?>
<table xmlns="http://schemas.openxmlformats.org/spreadsheetml/2006/main" id="13" name="Hinweis" displayName="Hinweis" ref="S1:S2" totalsRowShown="0" headerRowDxfId="51" dataDxfId="50" tableBorderDxfId="49">
  <autoFilter ref="S1:S2"/>
  <tableColumns count="1">
    <tableColumn id="1" name="Hinweis" dataDxfId="48"/>
  </tableColumns>
  <tableStyleInfo name="TableStyleLight1" showFirstColumn="0" showLastColumn="0" showRowStripes="1" showColumnStripes="0"/>
</table>
</file>

<file path=xl/tables/table8.xml><?xml version="1.0" encoding="utf-8"?>
<table xmlns="http://schemas.openxmlformats.org/spreadsheetml/2006/main" id="1" name="Tabelle1" displayName="Tabelle1" ref="A11:R21" totalsRowShown="0" headerRowDxfId="46" dataDxfId="44" headerRowBorderDxfId="45" tableBorderDxfId="43" totalsRowBorderDxfId="42" headerRowCellStyle="Komma" dataCellStyle="Komma">
  <autoFilter ref="A11:R21"/>
  <tableColumns count="18">
    <tableColumn id="1" name="Spalte1" dataDxfId="41">
      <calculatedColumnFormula>ROW()-12</calculatedColumnFormula>
    </tableColumn>
    <tableColumn id="2" name="Spalte2" dataDxfId="40"/>
    <tableColumn id="3" name="Spalte3" dataDxfId="39"/>
    <tableColumn id="24" name="Spalte62" dataDxfId="38"/>
    <tableColumn id="7" name="Spalte7" dataDxfId="37"/>
    <tableColumn id="8" name="Spalte52" dataDxfId="36" dataCellStyle="Prozent"/>
    <tableColumn id="4" name="Spalte4" dataDxfId="35"/>
    <tableColumn id="16" name="(ja)" dataDxfId="34"/>
    <tableColumn id="21" name="Spalte13" dataDxfId="33"/>
    <tableColumn id="20" name="Spalte12" dataDxfId="32"/>
    <tableColumn id="6" name="Spalte522" dataDxfId="31" dataCellStyle="Prozent"/>
    <tableColumn id="5" name="Spalte5" dataDxfId="30" dataCellStyle="Prozent"/>
    <tableColumn id="14" name="Spalte53" dataDxfId="29" dataCellStyle="Prozent"/>
    <tableColumn id="22" name="Spalte8" dataDxfId="28" dataCellStyle="Prozent"/>
    <tableColumn id="26" name="Spalte6" dataDxfId="27" dataCellStyle="Komma"/>
    <tableColumn id="9" name="Spalte9" dataDxfId="26" dataCellStyle="Komma">
      <calculatedColumnFormula>IF(ISBLANK(N12),"0,00",IF(N12="Pauschalwerte ohne Urlaubsabgeltung",IF($M12="Stunden",VLOOKUP(E12,'Grundlagen VKO'!$A$12:$B$17,2),IF($M12="Monat",VLOOKUP(E12,'Grundlagen VKO'!$A$20:$B$25,2),IF($M12="Jahr",VLOOKUP(E12,'Grundlagen VKO'!$A$28:$B$33,2)))),IF($M12="Stunden",VLOOKUP(E12,'Grundlagen VKO'!$A$38:$B$43,2),IF($M12="Monat",VLOOKUP(E12,'Grundlagen VKO'!$A$46:$B$51,2),"Auswahl nicht möglich"))))</calculatedColumnFormula>
    </tableColumn>
    <tableColumn id="10" name="Spalte10" dataDxfId="25" dataCellStyle="Komma">
      <calculatedColumnFormula>IF(AND(M12="Jahr",AND(N12="Pauschalwerte mit Urlaubsabgeltung")),"0,00",IF(M12="Stunden",($P12),IF(M12="Monat",($P12/40)*F12)*$L12))</calculatedColumnFormula>
    </tableColumn>
    <tableColumn id="11" name="Spalte11" dataDxfId="24" dataCellStyle="Komma">
      <calculatedColumnFormula>IF(AND(M12="Jahr",AND(N12="Pauschalwerte mit Urlaubsabgeltung")),"-",IF(M12="Stunden",(($Q12)*$O12),IF(M12="Monat",Q12*O12,((($Q12/40)*$F12)*$L12))))</calculatedColumnFormula>
    </tableColumn>
  </tableColumns>
  <tableStyleInfo name="TableStyleLight1" showFirstColumn="0" showLastColumn="0" showRowStripes="1" showColumnStripes="0"/>
</table>
</file>

<file path=xl/tables/table9.xml><?xml version="1.0" encoding="utf-8"?>
<table xmlns="http://schemas.openxmlformats.org/spreadsheetml/2006/main" id="2" name="Tabelle13" displayName="Tabelle13" ref="A11:R21" totalsRowShown="0" headerRowDxfId="22" dataDxfId="20" headerRowBorderDxfId="21" tableBorderDxfId="19" totalsRowBorderDxfId="18" headerRowCellStyle="Komma" dataCellStyle="Komma">
  <autoFilter ref="A11:R21"/>
  <tableColumns count="18">
    <tableColumn id="1" name="Spalte1" dataDxfId="17">
      <calculatedColumnFormula>ROW()-12</calculatedColumnFormula>
    </tableColumn>
    <tableColumn id="2" name="Spalte2" dataDxfId="16"/>
    <tableColumn id="3" name="Spalte3" dataDxfId="15"/>
    <tableColumn id="24" name="Spalte62" dataDxfId="14"/>
    <tableColumn id="7" name="Spalte7" dataDxfId="13"/>
    <tableColumn id="8" name="Spalte52" dataDxfId="12" dataCellStyle="Prozent"/>
    <tableColumn id="4" name="Spalte4" dataDxfId="11"/>
    <tableColumn id="16" name="(ja)" dataDxfId="10"/>
    <tableColumn id="21" name="Spalte13" dataDxfId="9"/>
    <tableColumn id="20" name="Spalte12" dataDxfId="8"/>
    <tableColumn id="6" name="Spalte522" dataDxfId="7" dataCellStyle="Prozent"/>
    <tableColumn id="5" name="Spalte5" dataDxfId="6" dataCellStyle="Prozent"/>
    <tableColumn id="14" name="Spalte53" dataDxfId="5" dataCellStyle="Prozent"/>
    <tableColumn id="22" name="Spalte8" dataDxfId="4" dataCellStyle="Prozent"/>
    <tableColumn id="26" name="Spalte6" dataDxfId="3" dataCellStyle="Komma"/>
    <tableColumn id="9" name="Spalte9" dataDxfId="2" dataCellStyle="Komma">
      <calculatedColumnFormula>IF(ISBLANK(N12),"0,00",IF(N12="Pauschalwerte ohne Urlaubsabgeltung",IF($M12="Stunden",VLOOKUP(E12,'Grundlagen VKO'!$A$12:$B$17,2),IF($M12="Monat",VLOOKUP(E12,'Grundlagen VKO'!$A$20:$B$25,2),IF($M12="Jahr",VLOOKUP(E12,'Grundlagen VKO'!$A$28:$B$33,2)))),IF($M12="Stunden",VLOOKUP(E12,'Grundlagen VKO'!$A$38:$B$43,2),IF($M12="Monat",VLOOKUP(E12,'Grundlagen VKO'!$A$46:$B$51,2),"Auswahl nicht möglich"))))</calculatedColumnFormula>
    </tableColumn>
    <tableColumn id="10" name="Spalte10" dataDxfId="1" dataCellStyle="Komma">
      <calculatedColumnFormula>IF(AND(M12="Jahr",AND(N12="Pauschalwerte mit Urlaubsabgeltung")),"0,00",IF(M12="Stunden",($P12),IF(M12="Monat",($P12/40)*F12)*$L12))</calculatedColumnFormula>
    </tableColumn>
    <tableColumn id="11" name="Spalte11" dataDxfId="0" dataCellStyle="Komma">
      <calculatedColumnFormula>IF(AND(M12="Jahr",AND(N12="Pauschalwerte mit Urlaubsabgeltung")),"-",IF(M12="Stunden",(($Q12)*$O12),IF(M12="Monat",Q12*O12,((($Q12/40)*$F12)*$L12))))</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K110"/>
  <sheetViews>
    <sheetView showGridLines="0" workbookViewId="0"/>
  </sheetViews>
  <sheetFormatPr baseColWidth="10" defaultRowHeight="15"/>
  <cols>
    <col min="1" max="1" width="53.7109375" customWidth="1"/>
    <col min="2" max="2" width="167" customWidth="1"/>
  </cols>
  <sheetData>
    <row r="1" spans="1:11" ht="104.25" customHeight="1">
      <c r="A1" s="21" t="s">
        <v>83</v>
      </c>
      <c r="B1" s="21"/>
      <c r="C1" s="41"/>
      <c r="D1" s="21"/>
      <c r="E1" s="21"/>
      <c r="F1" s="21"/>
      <c r="G1" s="21"/>
      <c r="H1" s="21"/>
      <c r="I1" s="21"/>
      <c r="J1" s="21"/>
      <c r="K1" s="21"/>
    </row>
    <row r="6" spans="1:11" ht="409.5" customHeight="1">
      <c r="A6" s="40" t="s">
        <v>84</v>
      </c>
      <c r="B6" s="40"/>
      <c r="C6" s="40"/>
      <c r="D6" s="40"/>
      <c r="E6" s="40"/>
      <c r="F6" s="40"/>
      <c r="G6" s="40"/>
      <c r="H6" s="40"/>
      <c r="I6" s="40"/>
      <c r="J6" s="40"/>
      <c r="K6" s="40"/>
    </row>
    <row r="51" spans="1:11">
      <c r="A51" s="40" t="s">
        <v>111</v>
      </c>
      <c r="B51" s="40"/>
      <c r="C51" s="40"/>
      <c r="D51" s="40"/>
      <c r="E51" s="40"/>
      <c r="F51" s="40"/>
      <c r="G51" s="40"/>
      <c r="H51" s="40"/>
      <c r="I51" s="40"/>
      <c r="J51" s="40"/>
      <c r="K51" s="40"/>
    </row>
    <row r="75" spans="1:11">
      <c r="A75" s="40" t="s">
        <v>114</v>
      </c>
      <c r="B75" s="40"/>
      <c r="C75" s="40"/>
      <c r="D75" s="40"/>
      <c r="E75" s="40"/>
      <c r="F75" s="40"/>
      <c r="G75" s="40"/>
      <c r="H75" s="40"/>
      <c r="I75" s="40"/>
      <c r="J75" s="40"/>
      <c r="K75" s="40"/>
    </row>
    <row r="86" spans="1:11">
      <c r="A86" s="40" t="s">
        <v>115</v>
      </c>
      <c r="B86" s="40"/>
      <c r="C86" s="40"/>
      <c r="D86" s="40"/>
      <c r="E86" s="40"/>
      <c r="F86" s="40"/>
      <c r="G86" s="40"/>
      <c r="H86" s="40"/>
      <c r="I86" s="40"/>
      <c r="J86" s="40"/>
      <c r="K86" s="40"/>
    </row>
    <row r="104" spans="1:11">
      <c r="A104" s="40" t="s">
        <v>116</v>
      </c>
      <c r="B104" s="40"/>
      <c r="C104" s="40"/>
      <c r="D104" s="40"/>
      <c r="E104" s="40"/>
      <c r="F104" s="40"/>
      <c r="G104" s="40"/>
      <c r="H104" s="40"/>
      <c r="I104" s="40"/>
      <c r="J104" s="40"/>
      <c r="K104" s="40"/>
    </row>
    <row r="110" spans="1:11">
      <c r="A110" s="40" t="s">
        <v>117</v>
      </c>
      <c r="B110" s="40"/>
      <c r="C110" s="40"/>
      <c r="D110" s="40"/>
      <c r="E110" s="40"/>
      <c r="F110" s="40"/>
      <c r="G110" s="40"/>
      <c r="H110" s="40"/>
      <c r="I110" s="40"/>
      <c r="J110" s="40"/>
      <c r="K110" s="40"/>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S28"/>
  <sheetViews>
    <sheetView zoomScale="90" zoomScaleNormal="90" workbookViewId="0"/>
  </sheetViews>
  <sheetFormatPr baseColWidth="10" defaultRowHeight="15"/>
  <cols>
    <col min="1" max="1" width="50.7109375" customWidth="1"/>
    <col min="2" max="2" width="33.85546875" customWidth="1"/>
    <col min="9" max="9" width="27.7109375" customWidth="1"/>
    <col min="10" max="12" width="15" customWidth="1"/>
    <col min="13" max="13" width="13.85546875" customWidth="1"/>
    <col min="14" max="15" width="17.85546875" customWidth="1"/>
    <col min="16" max="16" width="48.85546875" customWidth="1"/>
    <col min="17" max="17" width="54.140625" customWidth="1"/>
    <col min="18" max="18" width="36" customWidth="1"/>
    <col min="19" max="19" width="36.5703125" customWidth="1"/>
  </cols>
  <sheetData>
    <row r="1" spans="1:19" s="28" customFormat="1">
      <c r="A1" s="34" t="s">
        <v>127</v>
      </c>
      <c r="B1" s="31" t="s">
        <v>84</v>
      </c>
      <c r="C1" s="31" t="s">
        <v>19</v>
      </c>
      <c r="D1" s="31" t="s">
        <v>20</v>
      </c>
      <c r="E1" s="31" t="s">
        <v>21</v>
      </c>
      <c r="F1" s="31" t="s">
        <v>22</v>
      </c>
      <c r="G1" s="31" t="s">
        <v>23</v>
      </c>
      <c r="H1" s="31" t="s">
        <v>24</v>
      </c>
      <c r="I1" s="31" t="s">
        <v>111</v>
      </c>
      <c r="J1" s="31" t="s">
        <v>19</v>
      </c>
      <c r="K1" s="31" t="s">
        <v>20</v>
      </c>
      <c r="L1" s="31" t="s">
        <v>21</v>
      </c>
      <c r="M1" s="31" t="s">
        <v>22</v>
      </c>
      <c r="N1" s="31" t="s">
        <v>23</v>
      </c>
      <c r="O1" s="31" t="s">
        <v>24</v>
      </c>
      <c r="P1" s="39" t="s">
        <v>114</v>
      </c>
      <c r="Q1" s="39" t="s">
        <v>115</v>
      </c>
      <c r="R1" s="39" t="s">
        <v>116</v>
      </c>
      <c r="S1" s="39" t="s">
        <v>126</v>
      </c>
    </row>
    <row r="2" spans="1:19" s="28" customFormat="1" ht="409.6" thickBot="1">
      <c r="A2" s="30" t="s">
        <v>122</v>
      </c>
      <c r="B2" s="30" t="s">
        <v>85</v>
      </c>
      <c r="C2" s="30"/>
      <c r="D2" s="30"/>
      <c r="E2" s="30"/>
      <c r="F2" s="30"/>
      <c r="G2" s="30"/>
      <c r="H2" s="30"/>
      <c r="I2" s="29" t="s">
        <v>121</v>
      </c>
      <c r="J2" s="29"/>
      <c r="K2" s="29"/>
      <c r="L2" s="29"/>
      <c r="M2" s="29"/>
      <c r="N2" s="29"/>
      <c r="O2" s="29"/>
      <c r="P2" s="30" t="s">
        <v>123</v>
      </c>
      <c r="Q2" s="30" t="s">
        <v>124</v>
      </c>
      <c r="R2" s="30" t="s">
        <v>125</v>
      </c>
      <c r="S2" s="30" t="s">
        <v>118</v>
      </c>
    </row>
    <row r="3" spans="1:19" ht="15" customHeight="1">
      <c r="B3" s="11" t="s">
        <v>119</v>
      </c>
      <c r="C3" s="22" t="s">
        <v>86</v>
      </c>
      <c r="D3" s="22"/>
      <c r="E3" s="22"/>
      <c r="F3" s="22" t="s">
        <v>87</v>
      </c>
      <c r="G3" s="22"/>
      <c r="H3" s="22"/>
      <c r="I3" s="24" t="s">
        <v>112</v>
      </c>
      <c r="J3" s="25"/>
      <c r="K3" s="25"/>
      <c r="L3" s="26"/>
      <c r="M3" s="27" t="s">
        <v>113</v>
      </c>
      <c r="N3" s="25"/>
      <c r="O3" s="26"/>
    </row>
    <row r="4" spans="1:19" ht="15" customHeight="1">
      <c r="B4" s="12" t="s">
        <v>12</v>
      </c>
      <c r="C4" s="23" t="s">
        <v>88</v>
      </c>
      <c r="D4" s="23"/>
      <c r="E4" s="23"/>
      <c r="F4" s="23" t="s">
        <v>89</v>
      </c>
      <c r="G4" s="23"/>
      <c r="H4" s="23"/>
      <c r="I4" s="13" t="s">
        <v>120</v>
      </c>
      <c r="J4" s="14" t="s">
        <v>45</v>
      </c>
      <c r="K4" s="14" t="s">
        <v>46</v>
      </c>
      <c r="L4" s="15" t="s">
        <v>47</v>
      </c>
      <c r="M4" s="16" t="s">
        <v>44</v>
      </c>
      <c r="N4" s="14" t="s">
        <v>45</v>
      </c>
      <c r="O4" s="15" t="s">
        <v>46</v>
      </c>
    </row>
    <row r="5" spans="1:19">
      <c r="B5" s="12"/>
      <c r="C5" s="23"/>
      <c r="D5" s="23"/>
      <c r="E5" s="23"/>
      <c r="F5" s="23"/>
      <c r="G5" s="23"/>
      <c r="H5" s="23"/>
      <c r="I5" s="17" t="s">
        <v>48</v>
      </c>
      <c r="J5" s="18">
        <v>46.5</v>
      </c>
      <c r="K5" s="18">
        <v>8092</v>
      </c>
      <c r="L5" s="19">
        <v>97102</v>
      </c>
      <c r="M5" s="20" t="s">
        <v>48</v>
      </c>
      <c r="N5" s="18">
        <v>52.5</v>
      </c>
      <c r="O5" s="19">
        <v>9103</v>
      </c>
    </row>
    <row r="6" spans="1:19" ht="15" customHeight="1">
      <c r="B6" s="12"/>
      <c r="C6" s="23"/>
      <c r="D6" s="23"/>
      <c r="E6" s="23"/>
      <c r="F6" s="23" t="s">
        <v>90</v>
      </c>
      <c r="G6" s="23"/>
      <c r="H6" s="23"/>
      <c r="I6" s="17" t="s">
        <v>49</v>
      </c>
      <c r="J6" s="18">
        <v>30.5</v>
      </c>
      <c r="K6" s="18">
        <v>5318</v>
      </c>
      <c r="L6" s="19">
        <v>63818</v>
      </c>
      <c r="M6" s="20" t="s">
        <v>49</v>
      </c>
      <c r="N6" s="18">
        <v>34.5</v>
      </c>
      <c r="O6" s="19">
        <v>5983</v>
      </c>
    </row>
    <row r="7" spans="1:19">
      <c r="B7" s="12"/>
      <c r="C7" s="23"/>
      <c r="D7" s="23"/>
      <c r="E7" s="23"/>
      <c r="F7" s="23"/>
      <c r="G7" s="23"/>
      <c r="H7" s="23"/>
      <c r="I7" s="17" t="s">
        <v>50</v>
      </c>
      <c r="J7" s="18">
        <v>28.5</v>
      </c>
      <c r="K7" s="18">
        <v>4969</v>
      </c>
      <c r="L7" s="19">
        <v>59633</v>
      </c>
      <c r="M7" s="20" t="s">
        <v>50</v>
      </c>
      <c r="N7" s="18">
        <v>32</v>
      </c>
      <c r="O7" s="19">
        <v>5591</v>
      </c>
    </row>
    <row r="8" spans="1:19" ht="15" customHeight="1">
      <c r="B8" s="12"/>
      <c r="C8" s="23"/>
      <c r="D8" s="23"/>
      <c r="E8" s="23"/>
      <c r="F8" s="23" t="s">
        <v>91</v>
      </c>
      <c r="G8" s="23"/>
      <c r="H8" s="23"/>
      <c r="I8" s="17" t="s">
        <v>51</v>
      </c>
      <c r="J8" s="18">
        <v>22</v>
      </c>
      <c r="K8" s="18">
        <v>3787</v>
      </c>
      <c r="L8" s="19">
        <v>45445</v>
      </c>
      <c r="M8" s="20" t="s">
        <v>51</v>
      </c>
      <c r="N8" s="18">
        <v>24.5</v>
      </c>
      <c r="O8" s="19">
        <v>4260</v>
      </c>
    </row>
    <row r="9" spans="1:19" ht="15" customHeight="1">
      <c r="B9" s="12"/>
      <c r="C9" s="23"/>
      <c r="D9" s="23"/>
      <c r="E9" s="23"/>
      <c r="F9" s="23" t="s">
        <v>92</v>
      </c>
      <c r="G9" s="23"/>
      <c r="H9" s="23"/>
      <c r="I9" s="17" t="s">
        <v>52</v>
      </c>
      <c r="J9" s="18">
        <v>18</v>
      </c>
      <c r="K9" s="18">
        <v>3109</v>
      </c>
      <c r="L9" s="19">
        <v>37314</v>
      </c>
      <c r="M9" s="20" t="s">
        <v>52</v>
      </c>
      <c r="N9" s="18">
        <v>20</v>
      </c>
      <c r="O9" s="19">
        <v>3498</v>
      </c>
    </row>
    <row r="10" spans="1:19" ht="15" customHeight="1">
      <c r="B10" s="12" t="s">
        <v>13</v>
      </c>
      <c r="C10" s="23" t="s">
        <v>93</v>
      </c>
      <c r="D10" s="23"/>
      <c r="E10" s="23"/>
      <c r="F10" s="23" t="s">
        <v>94</v>
      </c>
      <c r="G10" s="23"/>
      <c r="H10" s="23"/>
      <c r="I10" s="35" t="s">
        <v>53</v>
      </c>
      <c r="J10" s="36">
        <v>16</v>
      </c>
      <c r="K10" s="36">
        <v>2771</v>
      </c>
      <c r="L10" s="37">
        <v>33257</v>
      </c>
      <c r="M10" s="38" t="s">
        <v>53</v>
      </c>
      <c r="N10" s="36">
        <v>18</v>
      </c>
      <c r="O10" s="37">
        <v>3118</v>
      </c>
    </row>
    <row r="11" spans="1:19">
      <c r="B11" s="12"/>
      <c r="C11" s="23"/>
      <c r="D11" s="23"/>
      <c r="E11" s="23"/>
      <c r="F11" s="23"/>
      <c r="G11" s="23"/>
      <c r="H11" s="23"/>
    </row>
    <row r="12" spans="1:19" ht="15" customHeight="1">
      <c r="B12" s="12"/>
      <c r="C12" s="23"/>
      <c r="D12" s="23"/>
      <c r="E12" s="23"/>
      <c r="F12" s="23" t="s">
        <v>95</v>
      </c>
      <c r="G12" s="23"/>
      <c r="H12" s="23"/>
    </row>
    <row r="13" spans="1:19">
      <c r="B13" s="12"/>
      <c r="C13" s="23"/>
      <c r="D13" s="23"/>
      <c r="E13" s="23"/>
      <c r="F13" s="23"/>
      <c r="G13" s="23"/>
      <c r="H13" s="23"/>
    </row>
    <row r="14" spans="1:19" ht="15" customHeight="1">
      <c r="B14" s="12"/>
      <c r="C14" s="23"/>
      <c r="D14" s="23"/>
      <c r="E14" s="23"/>
      <c r="F14" s="23" t="s">
        <v>96</v>
      </c>
      <c r="G14" s="23"/>
      <c r="H14" s="23"/>
    </row>
    <row r="15" spans="1:19">
      <c r="B15" s="12"/>
      <c r="C15" s="23"/>
      <c r="D15" s="23"/>
      <c r="E15" s="23"/>
      <c r="F15" s="23"/>
      <c r="G15" s="23"/>
      <c r="H15" s="23"/>
    </row>
    <row r="16" spans="1:19" ht="15" customHeight="1">
      <c r="B16" s="12"/>
      <c r="C16" s="23"/>
      <c r="D16" s="23"/>
      <c r="E16" s="23"/>
      <c r="F16" s="23" t="s">
        <v>97</v>
      </c>
      <c r="G16" s="23"/>
      <c r="H16" s="23"/>
    </row>
    <row r="17" spans="2:8" ht="15" customHeight="1">
      <c r="B17" s="12"/>
      <c r="C17" s="23"/>
      <c r="D17" s="23"/>
      <c r="E17" s="23"/>
      <c r="F17" s="23" t="s">
        <v>98</v>
      </c>
      <c r="G17" s="23"/>
      <c r="H17" s="23"/>
    </row>
    <row r="18" spans="2:8" ht="15" customHeight="1">
      <c r="B18" s="12" t="s">
        <v>14</v>
      </c>
      <c r="C18" s="23" t="s">
        <v>99</v>
      </c>
      <c r="D18" s="23"/>
      <c r="E18" s="23"/>
      <c r="F18" s="23" t="s">
        <v>100</v>
      </c>
      <c r="G18" s="23"/>
      <c r="H18" s="23"/>
    </row>
    <row r="19" spans="2:8">
      <c r="B19" s="12"/>
      <c r="C19" s="23"/>
      <c r="D19" s="23"/>
      <c r="E19" s="23"/>
      <c r="F19" s="23"/>
      <c r="G19" s="23"/>
      <c r="H19" s="23"/>
    </row>
    <row r="20" spans="2:8" ht="15" customHeight="1">
      <c r="B20" s="12"/>
      <c r="C20" s="23"/>
      <c r="D20" s="23"/>
      <c r="E20" s="23"/>
      <c r="F20" s="23" t="s">
        <v>101</v>
      </c>
      <c r="G20" s="23"/>
      <c r="H20" s="23"/>
    </row>
    <row r="21" spans="2:8">
      <c r="B21" s="12"/>
      <c r="C21" s="23"/>
      <c r="D21" s="23"/>
      <c r="E21" s="23"/>
      <c r="F21" s="23"/>
      <c r="G21" s="23"/>
      <c r="H21" s="23"/>
    </row>
    <row r="22" spans="2:8" ht="15" customHeight="1">
      <c r="B22" s="12"/>
      <c r="C22" s="23"/>
      <c r="D22" s="23"/>
      <c r="E22" s="23"/>
      <c r="F22" s="23" t="s">
        <v>102</v>
      </c>
      <c r="G22" s="23"/>
      <c r="H22" s="23"/>
    </row>
    <row r="23" spans="2:8">
      <c r="B23" s="12"/>
      <c r="C23" s="23"/>
      <c r="D23" s="23"/>
      <c r="E23" s="23"/>
      <c r="F23" s="23"/>
      <c r="G23" s="23"/>
      <c r="H23" s="23"/>
    </row>
    <row r="24" spans="2:8" ht="15" customHeight="1">
      <c r="B24" s="12"/>
      <c r="C24" s="23"/>
      <c r="D24" s="23"/>
      <c r="E24" s="23"/>
      <c r="F24" s="23" t="s">
        <v>103</v>
      </c>
      <c r="G24" s="23"/>
      <c r="H24" s="23"/>
    </row>
    <row r="25" spans="2:8" ht="15" customHeight="1">
      <c r="B25" s="12"/>
      <c r="C25" s="23"/>
      <c r="D25" s="23"/>
      <c r="E25" s="23"/>
      <c r="F25" s="23" t="s">
        <v>104</v>
      </c>
      <c r="G25" s="23"/>
      <c r="H25" s="23"/>
    </row>
    <row r="26" spans="2:8" ht="15" customHeight="1">
      <c r="B26" s="12" t="s">
        <v>15</v>
      </c>
      <c r="C26" s="23" t="s">
        <v>105</v>
      </c>
      <c r="D26" s="23"/>
      <c r="E26" s="23"/>
      <c r="F26" s="23" t="s">
        <v>106</v>
      </c>
      <c r="G26" s="23"/>
      <c r="H26" s="23"/>
    </row>
    <row r="27" spans="2:8" ht="15" customHeight="1">
      <c r="B27" s="12" t="s">
        <v>16</v>
      </c>
      <c r="C27" s="23" t="s">
        <v>107</v>
      </c>
      <c r="D27" s="23"/>
      <c r="E27" s="23"/>
      <c r="F27" s="23" t="s">
        <v>108</v>
      </c>
      <c r="G27" s="23"/>
      <c r="H27" s="23"/>
    </row>
    <row r="28" spans="2:8" ht="15" customHeight="1">
      <c r="B28" s="32" t="s">
        <v>17</v>
      </c>
      <c r="C28" s="33" t="s">
        <v>109</v>
      </c>
      <c r="D28" s="33"/>
      <c r="E28" s="33"/>
      <c r="F28" s="33" t="s">
        <v>110</v>
      </c>
      <c r="G28" s="33"/>
      <c r="H28" s="33"/>
    </row>
  </sheetData>
  <pageMargins left="0.7" right="0.7" top="0.78740157499999996" bottom="0.78740157499999996" header="0.3" footer="0.3"/>
  <tableParts count="7">
    <tablePart r:id="rId1"/>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G23"/>
  <sheetViews>
    <sheetView showGridLines="0" tabSelected="1" zoomScale="115" zoomScaleNormal="115" workbookViewId="0">
      <selection activeCell="B3" sqref="B3:D3"/>
    </sheetView>
  </sheetViews>
  <sheetFormatPr baseColWidth="10" defaultRowHeight="14.25"/>
  <cols>
    <col min="1" max="1" width="50.42578125" style="48" bestFit="1" customWidth="1"/>
    <col min="2" max="3" width="17" style="48" customWidth="1"/>
    <col min="4" max="4" width="26.42578125" style="48" bestFit="1" customWidth="1"/>
    <col min="5" max="16384" width="11.42578125" style="48"/>
  </cols>
  <sheetData>
    <row r="1" spans="1:7" ht="15">
      <c r="A1" s="130" t="s">
        <v>77</v>
      </c>
      <c r="B1" s="130"/>
      <c r="C1" s="130"/>
      <c r="D1" s="130"/>
    </row>
    <row r="3" spans="1:7" ht="15" customHeight="1">
      <c r="A3" s="49" t="s">
        <v>5</v>
      </c>
      <c r="B3" s="132"/>
      <c r="C3" s="132"/>
      <c r="D3" s="132"/>
      <c r="E3" s="131" t="s">
        <v>4</v>
      </c>
      <c r="F3" s="131"/>
      <c r="G3" s="131"/>
    </row>
    <row r="4" spans="1:7" ht="15">
      <c r="A4" s="49" t="s">
        <v>59</v>
      </c>
      <c r="B4" s="133"/>
      <c r="C4" s="134"/>
      <c r="D4" s="134"/>
    </row>
    <row r="5" spans="1:7" ht="15" customHeight="1">
      <c r="A5" s="50" t="s">
        <v>62</v>
      </c>
      <c r="B5" s="128"/>
      <c r="C5" s="129"/>
      <c r="D5" s="107" t="s">
        <v>63</v>
      </c>
      <c r="E5" s="128"/>
      <c r="F5" s="129"/>
    </row>
    <row r="7" spans="1:7" ht="15">
      <c r="A7" s="51" t="s">
        <v>76</v>
      </c>
      <c r="B7" s="52" t="s">
        <v>3</v>
      </c>
      <c r="C7" s="126" t="s">
        <v>82</v>
      </c>
      <c r="D7" s="127"/>
    </row>
    <row r="8" spans="1:7" ht="15">
      <c r="B8" s="53"/>
      <c r="C8" s="54" t="str">
        <f>IF(ISBLANK($B$5)," ",YEAR($B$5))</f>
        <v xml:space="preserve"> </v>
      </c>
      <c r="D8" s="54" t="str">
        <f>IF(ISBLANK($B$5)," ",IF(OR(C8+1&gt;=2029,$C$8="0"),"-",C$8+1))</f>
        <v xml:space="preserve"> </v>
      </c>
    </row>
    <row r="9" spans="1:7" ht="15">
      <c r="A9" s="55" t="s">
        <v>68</v>
      </c>
      <c r="B9" s="56">
        <f>SUM(C9:D9)</f>
        <v>0</v>
      </c>
      <c r="C9" s="57">
        <f>'1. Jahr'!R22</f>
        <v>0</v>
      </c>
      <c r="D9" s="57">
        <f>'2. Jahr'!R22</f>
        <v>0</v>
      </c>
    </row>
    <row r="10" spans="1:7" ht="15">
      <c r="A10" s="55" t="s">
        <v>143</v>
      </c>
      <c r="B10" s="56">
        <f>SUM(C10:D10)</f>
        <v>0</v>
      </c>
      <c r="C10" s="57">
        <f>'1. Jahr'!J34</f>
        <v>0</v>
      </c>
      <c r="D10" s="57">
        <f>'2. Jahr'!J34</f>
        <v>0</v>
      </c>
    </row>
    <row r="11" spans="1:7" ht="15">
      <c r="A11" s="52" t="s">
        <v>69</v>
      </c>
      <c r="B11" s="58">
        <f>SUM(B9:B10)</f>
        <v>0</v>
      </c>
      <c r="C11" s="59">
        <f>SUM(C9:C10)</f>
        <v>0</v>
      </c>
      <c r="D11" s="59">
        <f>SUM(D9:D10)</f>
        <v>0</v>
      </c>
    </row>
    <row r="14" spans="1:7" ht="15">
      <c r="A14" s="53" t="s">
        <v>78</v>
      </c>
      <c r="B14" s="52" t="s">
        <v>3</v>
      </c>
      <c r="C14" s="126" t="s">
        <v>82</v>
      </c>
      <c r="D14" s="127"/>
    </row>
    <row r="15" spans="1:7" ht="15">
      <c r="B15" s="60"/>
      <c r="C15" s="54" t="str">
        <f>IF(ISBLANK($B$5)," ",YEAR($B$5))</f>
        <v xml:space="preserve"> </v>
      </c>
      <c r="D15" s="54" t="str">
        <f>IF(ISBLANK($B$5)," ",IF(OR(C15+1&gt;=2029,$C$8="0"),"-",C$8+1))</f>
        <v xml:space="preserve"> </v>
      </c>
    </row>
    <row r="16" spans="1:7" ht="15">
      <c r="A16" s="55" t="s">
        <v>70</v>
      </c>
      <c r="B16" s="56">
        <f>SUM(C16:D16)</f>
        <v>0</v>
      </c>
      <c r="C16" s="63"/>
      <c r="D16" s="63"/>
    </row>
    <row r="17" spans="1:4" ht="15">
      <c r="A17" s="55" t="s">
        <v>148</v>
      </c>
      <c r="B17" s="56">
        <f t="shared" ref="B17:B18" si="0">SUM(C17:D17)</f>
        <v>0</v>
      </c>
      <c r="C17" s="56">
        <f>'1. Jahr'!H50</f>
        <v>0</v>
      </c>
      <c r="D17" s="56">
        <f>'2. Jahr'!H50</f>
        <v>0</v>
      </c>
    </row>
    <row r="18" spans="1:4" ht="15">
      <c r="A18" s="55" t="s">
        <v>71</v>
      </c>
      <c r="B18" s="56">
        <f t="shared" si="0"/>
        <v>0</v>
      </c>
      <c r="C18" s="63"/>
      <c r="D18" s="63"/>
    </row>
    <row r="19" spans="1:4">
      <c r="C19" s="61"/>
      <c r="D19" s="61"/>
    </row>
    <row r="20" spans="1:4" ht="15">
      <c r="A20" s="55" t="s">
        <v>72</v>
      </c>
      <c r="C20" s="61"/>
      <c r="D20" s="61"/>
    </row>
    <row r="21" spans="1:4">
      <c r="A21" s="62" t="s">
        <v>73</v>
      </c>
      <c r="B21" s="56">
        <f>SUM(C21:D21)</f>
        <v>0</v>
      </c>
      <c r="C21" s="63"/>
      <c r="D21" s="63"/>
    </row>
    <row r="22" spans="1:4">
      <c r="A22" s="62" t="s">
        <v>74</v>
      </c>
      <c r="B22" s="56">
        <f t="shared" ref="B22" si="1">SUM(C22:D22)</f>
        <v>0</v>
      </c>
      <c r="C22" s="63"/>
      <c r="D22" s="63"/>
    </row>
    <row r="23" spans="1:4" ht="15">
      <c r="A23" s="52" t="s">
        <v>75</v>
      </c>
      <c r="B23" s="58">
        <f>SUM(B21:B22,B18,B16)</f>
        <v>0</v>
      </c>
      <c r="C23" s="58">
        <f t="shared" ref="C23:D23" si="2">SUM(C21:C22,C18,C16)</f>
        <v>0</v>
      </c>
      <c r="D23" s="58">
        <f t="shared" si="2"/>
        <v>0</v>
      </c>
    </row>
  </sheetData>
  <sheetProtection algorithmName="SHA-512" hashValue="2jkv3yyxsqD6VFBFUsT5NJE+3XncelLlWCz+n3rZWEQYy1RUS93Si0AnS6RKbfs0xn2B+mwqtb5iEQYWmk/77Q==" saltValue="lWfml2fj8pFRHwIx5IIeoQ==" spinCount="100000" sheet="1" objects="1" scenarios="1"/>
  <mergeCells count="8">
    <mergeCell ref="C7:D7"/>
    <mergeCell ref="C14:D14"/>
    <mergeCell ref="E5:F5"/>
    <mergeCell ref="A1:D1"/>
    <mergeCell ref="E3:G3"/>
    <mergeCell ref="B3:D3"/>
    <mergeCell ref="B4:D4"/>
    <mergeCell ref="B5:C5"/>
  </mergeCells>
  <pageMargins left="0.7" right="0.7" top="0.78740157499999996" bottom="0.78740157499999996" header="0.3" footer="0.3"/>
  <pageSetup paperSize="9" scale="8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R50"/>
  <sheetViews>
    <sheetView showGridLines="0" zoomScaleNormal="100" workbookViewId="0">
      <selection activeCell="N44" sqref="N44"/>
    </sheetView>
  </sheetViews>
  <sheetFormatPr baseColWidth="10" defaultRowHeight="15"/>
  <cols>
    <col min="1" max="1" width="5" style="47" customWidth="1"/>
    <col min="2" max="2" width="27.85546875" style="47" customWidth="1"/>
    <col min="3" max="3" width="17.42578125" style="47" customWidth="1"/>
    <col min="4" max="4" width="24.42578125" style="47" customWidth="1"/>
    <col min="5" max="5" width="11.42578125" style="47" customWidth="1"/>
    <col min="6" max="6" width="14.7109375" style="47" customWidth="1"/>
    <col min="7" max="7" width="11.28515625" style="47" customWidth="1"/>
    <col min="8" max="8" width="13.7109375" style="47" customWidth="1"/>
    <col min="9" max="9" width="17.85546875" style="47" bestFit="1" customWidth="1"/>
    <col min="10" max="10" width="15.85546875" style="47" bestFit="1" customWidth="1"/>
    <col min="11" max="11" width="15.85546875" style="47" customWidth="1"/>
    <col min="12" max="12" width="19.140625" style="47" customWidth="1"/>
    <col min="13" max="13" width="18.85546875" style="47" bestFit="1" customWidth="1"/>
    <col min="14" max="14" width="34.42578125" style="47" customWidth="1"/>
    <col min="15" max="15" width="20.28515625" style="47" customWidth="1"/>
    <col min="16" max="16" width="21" style="47" customWidth="1"/>
    <col min="17" max="17" width="21.42578125" style="47" customWidth="1"/>
    <col min="18" max="18" width="16.140625" style="47" customWidth="1"/>
    <col min="19" max="16384" width="11.42578125" style="47"/>
  </cols>
  <sheetData>
    <row r="1" spans="1:18" s="75" customFormat="1">
      <c r="B1" s="76"/>
      <c r="C1" s="76"/>
      <c r="D1" s="76"/>
      <c r="E1" s="76"/>
      <c r="F1" s="76"/>
      <c r="G1" s="76"/>
      <c r="H1" s="76"/>
      <c r="I1" s="76"/>
      <c r="J1" s="76"/>
      <c r="K1" s="76"/>
      <c r="L1" s="76"/>
      <c r="M1" s="76"/>
      <c r="N1" s="76"/>
      <c r="O1" s="76"/>
      <c r="P1" s="76"/>
      <c r="Q1" s="76"/>
      <c r="R1" s="76"/>
    </row>
    <row r="2" spans="1:18" s="48" customFormat="1">
      <c r="B2" s="77"/>
      <c r="C2" s="78"/>
      <c r="D2" s="78"/>
      <c r="E2" s="78"/>
      <c r="F2" s="78"/>
      <c r="G2" s="78"/>
      <c r="H2" s="78"/>
      <c r="I2" s="78"/>
      <c r="J2" s="78"/>
      <c r="K2" s="78"/>
      <c r="L2" s="78"/>
      <c r="M2" s="78"/>
      <c r="N2" s="142" t="s">
        <v>4</v>
      </c>
      <c r="O2" s="143"/>
      <c r="P2" s="79"/>
    </row>
    <row r="3" spans="1:18" s="48" customFormat="1">
      <c r="A3" s="144" t="s">
        <v>5</v>
      </c>
      <c r="B3" s="145"/>
      <c r="C3" s="145"/>
      <c r="D3" s="146"/>
      <c r="E3" s="147">
        <f>Gesamtkalkulation!$B$3</f>
        <v>0</v>
      </c>
      <c r="F3" s="148"/>
      <c r="G3" s="148"/>
      <c r="H3" s="148"/>
      <c r="I3" s="148"/>
      <c r="J3" s="148"/>
      <c r="K3" s="148"/>
      <c r="L3" s="149"/>
      <c r="Q3" s="80"/>
    </row>
    <row r="4" spans="1:18" s="48" customFormat="1">
      <c r="A4" s="144" t="s">
        <v>59</v>
      </c>
      <c r="B4" s="145"/>
      <c r="C4" s="145"/>
      <c r="D4" s="146"/>
      <c r="E4" s="147">
        <f>Gesamtkalkulation!$B$4</f>
        <v>0</v>
      </c>
      <c r="F4" s="148"/>
      <c r="G4" s="148"/>
      <c r="H4" s="148"/>
      <c r="I4" s="148"/>
      <c r="J4" s="148"/>
      <c r="K4" s="148"/>
      <c r="L4" s="149"/>
      <c r="Q4" s="80"/>
      <c r="R4" s="80"/>
    </row>
    <row r="5" spans="1:18" s="48" customFormat="1" ht="15" customHeight="1">
      <c r="A5" s="137" t="s">
        <v>62</v>
      </c>
      <c r="B5" s="138"/>
      <c r="C5" s="138"/>
      <c r="D5" s="139"/>
      <c r="E5" s="140">
        <f>Gesamtkalkulation!$B$5</f>
        <v>0</v>
      </c>
      <c r="F5" s="141"/>
      <c r="G5" s="137" t="s">
        <v>63</v>
      </c>
      <c r="H5" s="138"/>
      <c r="I5" s="139"/>
      <c r="J5" s="140">
        <f>Gesamtkalkulation!E5</f>
        <v>0</v>
      </c>
      <c r="K5" s="141"/>
      <c r="L5" s="81" t="s">
        <v>81</v>
      </c>
      <c r="M5" s="82" t="str">
        <f>Gesamtkalkulation!$C$8</f>
        <v xml:space="preserve"> </v>
      </c>
    </row>
    <row r="6" spans="1:18" s="48" customFormat="1">
      <c r="A6" s="77"/>
      <c r="B6" s="78"/>
      <c r="C6" s="78"/>
      <c r="D6" s="78"/>
      <c r="E6" s="78"/>
      <c r="F6" s="78"/>
      <c r="G6" s="78"/>
      <c r="H6" s="78"/>
      <c r="I6" s="78"/>
      <c r="J6" s="78"/>
      <c r="K6" s="78"/>
      <c r="L6" s="78"/>
      <c r="M6" s="78"/>
      <c r="N6" s="78"/>
      <c r="O6" s="78"/>
    </row>
    <row r="7" spans="1:18" s="48" customFormat="1" ht="15" customHeight="1">
      <c r="A7" s="144" t="s">
        <v>58</v>
      </c>
      <c r="B7" s="145"/>
      <c r="C7" s="145"/>
      <c r="D7" s="145"/>
      <c r="E7" s="145"/>
      <c r="F7" s="145"/>
      <c r="G7" s="145"/>
      <c r="H7" s="145"/>
      <c r="I7" s="145"/>
      <c r="J7" s="145"/>
      <c r="K7" s="145"/>
      <c r="L7" s="145"/>
      <c r="M7" s="145"/>
      <c r="N7" s="145"/>
      <c r="O7" s="145"/>
      <c r="P7" s="145"/>
      <c r="Q7" s="145"/>
      <c r="R7" s="145"/>
    </row>
    <row r="8" spans="1:18" s="48" customFormat="1">
      <c r="A8" s="77"/>
      <c r="B8" s="78"/>
      <c r="C8" s="78"/>
      <c r="D8" s="78"/>
      <c r="E8" s="78"/>
      <c r="F8" s="78"/>
      <c r="G8" s="78"/>
      <c r="H8" s="78"/>
      <c r="I8" s="78"/>
      <c r="J8" s="78"/>
      <c r="K8" s="78"/>
      <c r="L8" s="78"/>
      <c r="M8" s="78"/>
      <c r="N8" s="78"/>
      <c r="O8" s="78"/>
    </row>
    <row r="9" spans="1:18" s="85" customFormat="1" ht="105">
      <c r="A9" s="83" t="s">
        <v>0</v>
      </c>
      <c r="B9" s="84" t="s">
        <v>2</v>
      </c>
      <c r="C9" s="84" t="s">
        <v>1</v>
      </c>
      <c r="D9" s="84" t="s">
        <v>57</v>
      </c>
      <c r="E9" s="84" t="s">
        <v>38</v>
      </c>
      <c r="F9" s="84" t="s">
        <v>65</v>
      </c>
      <c r="G9" s="84" t="s">
        <v>128</v>
      </c>
      <c r="H9" s="84" t="s">
        <v>130</v>
      </c>
      <c r="I9" s="84" t="s">
        <v>79</v>
      </c>
      <c r="J9" s="84" t="s">
        <v>80</v>
      </c>
      <c r="K9" s="84" t="s">
        <v>131</v>
      </c>
      <c r="L9" s="84" t="s">
        <v>132</v>
      </c>
      <c r="M9" s="84" t="s">
        <v>136</v>
      </c>
      <c r="N9" s="84" t="s">
        <v>135</v>
      </c>
      <c r="O9" s="84" t="s">
        <v>138</v>
      </c>
      <c r="P9" s="84" t="s">
        <v>67</v>
      </c>
      <c r="Q9" s="84" t="s">
        <v>137</v>
      </c>
      <c r="R9" s="84" t="s">
        <v>66</v>
      </c>
    </row>
    <row r="10" spans="1:18" s="89" customFormat="1" ht="24">
      <c r="A10" s="86"/>
      <c r="B10" s="87"/>
      <c r="C10" s="87"/>
      <c r="D10" s="87"/>
      <c r="E10" s="87"/>
      <c r="F10" s="87"/>
      <c r="G10" s="87" t="s">
        <v>129</v>
      </c>
      <c r="H10" s="87" t="s">
        <v>129</v>
      </c>
      <c r="I10" s="88"/>
      <c r="J10" s="88"/>
      <c r="K10" s="87" t="s">
        <v>129</v>
      </c>
      <c r="L10" s="87" t="s">
        <v>133</v>
      </c>
      <c r="M10" s="87" t="s">
        <v>140</v>
      </c>
      <c r="N10" s="87" t="s">
        <v>139</v>
      </c>
      <c r="O10" s="87" t="s">
        <v>140</v>
      </c>
      <c r="P10" s="87"/>
      <c r="Q10" s="87" t="s">
        <v>134</v>
      </c>
      <c r="R10" s="87"/>
    </row>
    <row r="11" spans="1:18" s="99" customFormat="1" ht="12" hidden="1">
      <c r="A11" s="90" t="s">
        <v>19</v>
      </c>
      <c r="B11" s="91" t="s">
        <v>20</v>
      </c>
      <c r="C11" s="91" t="s">
        <v>21</v>
      </c>
      <c r="D11" s="92" t="s">
        <v>43</v>
      </c>
      <c r="E11" s="93" t="s">
        <v>25</v>
      </c>
      <c r="F11" s="94" t="s">
        <v>31</v>
      </c>
      <c r="G11" s="95" t="s">
        <v>22</v>
      </c>
      <c r="H11" s="95" t="s">
        <v>42</v>
      </c>
      <c r="I11" s="96" t="s">
        <v>54</v>
      </c>
      <c r="J11" s="96" t="s">
        <v>30</v>
      </c>
      <c r="K11" s="94" t="s">
        <v>41</v>
      </c>
      <c r="L11" s="94" t="s">
        <v>23</v>
      </c>
      <c r="M11" s="94" t="s">
        <v>36</v>
      </c>
      <c r="N11" s="97" t="s">
        <v>26</v>
      </c>
      <c r="O11" s="92" t="s">
        <v>24</v>
      </c>
      <c r="P11" s="98" t="s">
        <v>27</v>
      </c>
      <c r="Q11" s="98" t="s">
        <v>28</v>
      </c>
      <c r="R11" s="98" t="s">
        <v>29</v>
      </c>
    </row>
    <row r="12" spans="1:18" s="99" customFormat="1" ht="12">
      <c r="A12" s="122">
        <v>1</v>
      </c>
      <c r="B12" s="64"/>
      <c r="C12" s="64"/>
      <c r="D12" s="65"/>
      <c r="E12" s="66"/>
      <c r="F12" s="67"/>
      <c r="G12" s="68"/>
      <c r="H12" s="68"/>
      <c r="I12" s="69"/>
      <c r="J12" s="69"/>
      <c r="K12" s="67"/>
      <c r="L12" s="70"/>
      <c r="M12" s="71"/>
      <c r="N12" s="72"/>
      <c r="O12" s="73"/>
      <c r="P12" s="115" t="str">
        <f>IF(ISBLANK(N12),"0,00",IF(N12="Pauschalwerte ohne Urlaubsabgeltung",IF($M12="Stunden",VLOOKUP(E12,'Grundlagen VKO'!$A$12:$B$17,2),IF($M12="Monat",VLOOKUP(E12,'Grundlagen VKO'!$A$20:$B$25,2),IF($M12="Jahr",VLOOKUP(E12,'Grundlagen VKO'!$A$28:$B$33,2)))),IF($M12="Stunden",VLOOKUP(E12,'Grundlagen VKO'!$A$38:$B$43,2),IF($M12="Monat",VLOOKUP(E12,'Grundlagen VKO'!$A$46:$B$51,2),"Auswahl nicht möglich"))))</f>
        <v>0,00</v>
      </c>
      <c r="Q12" s="115">
        <f t="shared" ref="Q12" si="0">IF(AND(M12="Jahr",AND(N12="Pauschalwerte mit Urlaubsabgeltung")),"0,00",IF(M12="Stunden",($P12),IF(M12="Monat",($P12/40)*F12)*$L12))</f>
        <v>0</v>
      </c>
      <c r="R12" s="116">
        <f t="shared" ref="R12" si="1">IF(AND(M12="Jahr",AND(N12="Pauschalwerte mit Urlaubsabgeltung")),"-",IF(M12="Stunden",(($Q12)*$O12),IF(M12="Monat",Q12*O12,((($Q12/40)*$F12)*$L12))))</f>
        <v>0</v>
      </c>
    </row>
    <row r="13" spans="1:18" s="99" customFormat="1" ht="12">
      <c r="A13" s="122">
        <v>2</v>
      </c>
      <c r="B13" s="64"/>
      <c r="C13" s="64"/>
      <c r="D13" s="65"/>
      <c r="E13" s="66"/>
      <c r="F13" s="67"/>
      <c r="G13" s="68"/>
      <c r="H13" s="68"/>
      <c r="I13" s="69"/>
      <c r="J13" s="69"/>
      <c r="K13" s="67"/>
      <c r="L13" s="70"/>
      <c r="M13" s="71"/>
      <c r="N13" s="72"/>
      <c r="O13" s="73"/>
      <c r="P13" s="115" t="str">
        <f>IF(ISBLANK(N13),"0,00",IF(N13="Pauschalwerte ohne Urlaubsabgeltung",IF($M13="Stunden",VLOOKUP(E13,'Grundlagen VKO'!$A$12:$B$17,2),IF($M13="Monat",VLOOKUP(E13,'Grundlagen VKO'!$A$20:$B$25,2),IF($M13="Jahr",VLOOKUP(E13,'Grundlagen VKO'!$A$28:$B$33,2)))),IF($M13="Stunden",VLOOKUP(E13,'Grundlagen VKO'!$A$38:$B$43,2),IF($M13="Monat",VLOOKUP(E13,'Grundlagen VKO'!$A$46:$B$51,2),"Auswahl nicht möglich"))))</f>
        <v>0,00</v>
      </c>
      <c r="Q13" s="115">
        <f t="shared" ref="Q13:Q21" si="2">IF(AND(M13="Jahr",AND(N13="Pauschalwerte mit Urlaubsabgeltung")),"0,00",IF(M13="Stunden",($P13),IF(M13="Monat",($P13/40)*F13)*$L13))</f>
        <v>0</v>
      </c>
      <c r="R13" s="116">
        <f t="shared" ref="R13:R21" si="3">IF(AND(M13="Jahr",AND(N13="Pauschalwerte mit Urlaubsabgeltung")),"-",IF(M13="Stunden",(($Q13)*$O13),IF(M13="Monat",Q13*O13,((($Q13/40)*$F13)*$L13))))</f>
        <v>0</v>
      </c>
    </row>
    <row r="14" spans="1:18" s="99" customFormat="1" ht="12">
      <c r="A14" s="122">
        <v>3</v>
      </c>
      <c r="B14" s="64"/>
      <c r="C14" s="64"/>
      <c r="D14" s="65"/>
      <c r="E14" s="66"/>
      <c r="F14" s="67"/>
      <c r="G14" s="68"/>
      <c r="H14" s="68"/>
      <c r="I14" s="69"/>
      <c r="J14" s="69"/>
      <c r="K14" s="67"/>
      <c r="L14" s="70"/>
      <c r="M14" s="71"/>
      <c r="N14" s="72"/>
      <c r="O14" s="73"/>
      <c r="P14" s="115" t="str">
        <f>IF(ISBLANK(N14),"0,00",IF(N14="Pauschalwerte ohne Urlaubsabgeltung",IF($M14="Stunden",VLOOKUP(E14,'Grundlagen VKO'!$A$12:$B$17,2),IF($M14="Monat",VLOOKUP(E14,'Grundlagen VKO'!$A$20:$B$25,2),IF($M14="Jahr",VLOOKUP(E14,'Grundlagen VKO'!$A$28:$B$33,2)))),IF($M14="Stunden",VLOOKUP(E14,'Grundlagen VKO'!$A$38:$B$43,2),IF($M14="Monat",VLOOKUP(E14,'Grundlagen VKO'!$A$46:$B$51,2),"Auswahl nicht möglich"))))</f>
        <v>0,00</v>
      </c>
      <c r="Q14" s="115">
        <f t="shared" si="2"/>
        <v>0</v>
      </c>
      <c r="R14" s="116">
        <f t="shared" si="3"/>
        <v>0</v>
      </c>
    </row>
    <row r="15" spans="1:18" s="99" customFormat="1" ht="12">
      <c r="A15" s="122">
        <v>4</v>
      </c>
      <c r="B15" s="64"/>
      <c r="C15" s="64"/>
      <c r="D15" s="65"/>
      <c r="E15" s="66"/>
      <c r="F15" s="67"/>
      <c r="G15" s="68"/>
      <c r="H15" s="68"/>
      <c r="I15" s="69"/>
      <c r="J15" s="69"/>
      <c r="K15" s="67"/>
      <c r="L15" s="70"/>
      <c r="M15" s="71"/>
      <c r="N15" s="72"/>
      <c r="O15" s="73"/>
      <c r="P15" s="115" t="str">
        <f>IF(ISBLANK(N15),"0,00",IF(N15="Pauschalwerte ohne Urlaubsabgeltung",IF($M15="Stunden",VLOOKUP(E15,'Grundlagen VKO'!$A$12:$B$17,2),IF($M15="Monat",VLOOKUP(E15,'Grundlagen VKO'!$A$20:$B$25,2),IF($M15="Jahr",VLOOKUP(E15,'Grundlagen VKO'!$A$28:$B$33,2)))),IF($M15="Stunden",VLOOKUP(E15,'Grundlagen VKO'!$A$38:$B$43,2),IF($M15="Monat",VLOOKUP(E15,'Grundlagen VKO'!$A$46:$B$51,2),"Auswahl nicht möglich"))))</f>
        <v>0,00</v>
      </c>
      <c r="Q15" s="115">
        <f t="shared" si="2"/>
        <v>0</v>
      </c>
      <c r="R15" s="116">
        <f t="shared" si="3"/>
        <v>0</v>
      </c>
    </row>
    <row r="16" spans="1:18" s="99" customFormat="1" ht="12">
      <c r="A16" s="123">
        <v>5</v>
      </c>
      <c r="B16" s="102"/>
      <c r="C16" s="102"/>
      <c r="D16" s="65"/>
      <c r="E16" s="103"/>
      <c r="F16" s="104"/>
      <c r="G16" s="68"/>
      <c r="H16" s="68"/>
      <c r="I16" s="69"/>
      <c r="J16" s="69"/>
      <c r="K16" s="67"/>
      <c r="L16" s="70"/>
      <c r="M16" s="71"/>
      <c r="N16" s="72"/>
      <c r="O16" s="105"/>
      <c r="P16" s="115" t="str">
        <f>IF(ISBLANK(N16),"0,00",IF(N16="Pauschalwerte ohne Urlaubsabgeltung",IF($M16="Stunden",VLOOKUP(E16,'Grundlagen VKO'!$A$12:$B$17,2),IF($M16="Monat",VLOOKUP(E16,'Grundlagen VKO'!$A$20:$B$25,2),IF($M16="Jahr",VLOOKUP(E16,'Grundlagen VKO'!$A$28:$B$33,2)))),IF($M16="Stunden",VLOOKUP(E16,'Grundlagen VKO'!$A$38:$B$43,2),IF($M16="Monat",VLOOKUP(E16,'Grundlagen VKO'!$A$46:$B$51,2),"Auswahl nicht möglich"))))</f>
        <v>0,00</v>
      </c>
      <c r="Q16" s="115">
        <f t="shared" si="2"/>
        <v>0</v>
      </c>
      <c r="R16" s="116">
        <f t="shared" si="3"/>
        <v>0</v>
      </c>
    </row>
    <row r="17" spans="1:18" s="99" customFormat="1" ht="12">
      <c r="A17" s="122">
        <v>6</v>
      </c>
      <c r="B17" s="64"/>
      <c r="C17" s="64"/>
      <c r="D17" s="65"/>
      <c r="E17" s="66"/>
      <c r="F17" s="67"/>
      <c r="G17" s="68"/>
      <c r="H17" s="68"/>
      <c r="I17" s="69"/>
      <c r="J17" s="69"/>
      <c r="K17" s="67"/>
      <c r="L17" s="70"/>
      <c r="M17" s="71"/>
      <c r="N17" s="72"/>
      <c r="O17" s="73"/>
      <c r="P17" s="115" t="str">
        <f>IF(ISBLANK(N17),"0,00",IF(N17="Pauschalwerte ohne Urlaubsabgeltung",IF($M17="Stunden",VLOOKUP(E17,'Grundlagen VKO'!$A$12:$B$17,2),IF($M17="Monat",VLOOKUP(E17,'Grundlagen VKO'!$A$20:$B$25,2),IF($M17="Jahr",VLOOKUP(E17,'Grundlagen VKO'!$A$28:$B$33,2)))),IF($M17="Stunden",VLOOKUP(E17,'Grundlagen VKO'!$A$38:$B$43,2),IF($M17="Monat",VLOOKUP(E17,'Grundlagen VKO'!$A$46:$B$51,2),"Auswahl nicht möglich"))))</f>
        <v>0,00</v>
      </c>
      <c r="Q17" s="115">
        <f t="shared" si="2"/>
        <v>0</v>
      </c>
      <c r="R17" s="116">
        <f t="shared" si="3"/>
        <v>0</v>
      </c>
    </row>
    <row r="18" spans="1:18" s="99" customFormat="1" ht="12">
      <c r="A18" s="122">
        <v>7</v>
      </c>
      <c r="B18" s="64"/>
      <c r="C18" s="64"/>
      <c r="D18" s="65"/>
      <c r="E18" s="66"/>
      <c r="F18" s="67"/>
      <c r="G18" s="68"/>
      <c r="H18" s="68"/>
      <c r="I18" s="69"/>
      <c r="J18" s="69"/>
      <c r="K18" s="67"/>
      <c r="L18" s="70"/>
      <c r="M18" s="71"/>
      <c r="N18" s="72"/>
      <c r="O18" s="73"/>
      <c r="P18" s="115" t="str">
        <f>IF(ISBLANK(N18),"0,00",IF(N18="Pauschalwerte ohne Urlaubsabgeltung",IF($M18="Stunden",VLOOKUP(E18,'Grundlagen VKO'!$A$12:$B$17,2),IF($M18="Monat",VLOOKUP(E18,'Grundlagen VKO'!$A$20:$B$25,2),IF($M18="Jahr",VLOOKUP(E18,'Grundlagen VKO'!$A$28:$B$33,2)))),IF($M18="Stunden",VLOOKUP(E18,'Grundlagen VKO'!$A$38:$B$43,2),IF($M18="Monat",VLOOKUP(E18,'Grundlagen VKO'!$A$46:$B$51,2),"Auswahl nicht möglich"))))</f>
        <v>0,00</v>
      </c>
      <c r="Q18" s="115">
        <f t="shared" si="2"/>
        <v>0</v>
      </c>
      <c r="R18" s="116">
        <f t="shared" si="3"/>
        <v>0</v>
      </c>
    </row>
    <row r="19" spans="1:18" s="99" customFormat="1" ht="12">
      <c r="A19" s="122">
        <v>8</v>
      </c>
      <c r="B19" s="64"/>
      <c r="C19" s="64"/>
      <c r="D19" s="65"/>
      <c r="E19" s="66"/>
      <c r="F19" s="67"/>
      <c r="G19" s="68"/>
      <c r="H19" s="68"/>
      <c r="I19" s="69"/>
      <c r="J19" s="69"/>
      <c r="K19" s="67"/>
      <c r="L19" s="70"/>
      <c r="M19" s="71"/>
      <c r="N19" s="72"/>
      <c r="O19" s="73"/>
      <c r="P19" s="115" t="str">
        <f>IF(ISBLANK(N19),"0,00",IF(N19="Pauschalwerte ohne Urlaubsabgeltung",IF($M19="Stunden",VLOOKUP(E19,'Grundlagen VKO'!$A$12:$B$17,2),IF($M19="Monat",VLOOKUP(E19,'Grundlagen VKO'!$A$20:$B$25,2),IF($M19="Jahr",VLOOKUP(E19,'Grundlagen VKO'!$A$28:$B$33,2)))),IF($M19="Stunden",VLOOKUP(E19,'Grundlagen VKO'!$A$38:$B$43,2),IF($M19="Monat",VLOOKUP(E19,'Grundlagen VKO'!$A$46:$B$51,2),"Auswahl nicht möglich"))))</f>
        <v>0,00</v>
      </c>
      <c r="Q19" s="115">
        <f t="shared" si="2"/>
        <v>0</v>
      </c>
      <c r="R19" s="116">
        <f t="shared" si="3"/>
        <v>0</v>
      </c>
    </row>
    <row r="20" spans="1:18" s="99" customFormat="1" ht="12">
      <c r="A20" s="122">
        <v>9</v>
      </c>
      <c r="B20" s="64"/>
      <c r="C20" s="64"/>
      <c r="D20" s="65"/>
      <c r="E20" s="66"/>
      <c r="F20" s="67"/>
      <c r="G20" s="68"/>
      <c r="H20" s="68"/>
      <c r="I20" s="69"/>
      <c r="J20" s="69"/>
      <c r="K20" s="67"/>
      <c r="L20" s="70"/>
      <c r="M20" s="71"/>
      <c r="N20" s="72"/>
      <c r="O20" s="73"/>
      <c r="P20" s="115" t="str">
        <f>IF(ISBLANK(N20),"0,00",IF(N20="Pauschalwerte ohne Urlaubsabgeltung",IF($M20="Stunden",VLOOKUP(E20,'Grundlagen VKO'!$A$12:$B$17,2),IF($M20="Monat",VLOOKUP(E20,'Grundlagen VKO'!$A$20:$B$25,2),IF($M20="Jahr",VLOOKUP(E20,'Grundlagen VKO'!$A$28:$B$33,2)))),IF($M20="Stunden",VLOOKUP(E20,'Grundlagen VKO'!$A$38:$B$43,2),IF($M20="Monat",VLOOKUP(E20,'Grundlagen VKO'!$A$46:$B$51,2),"Auswahl nicht möglich"))))</f>
        <v>0,00</v>
      </c>
      <c r="Q20" s="115">
        <f t="shared" si="2"/>
        <v>0</v>
      </c>
      <c r="R20" s="116">
        <f t="shared" si="3"/>
        <v>0</v>
      </c>
    </row>
    <row r="21" spans="1:18" s="99" customFormat="1" ht="12">
      <c r="A21" s="122">
        <v>10</v>
      </c>
      <c r="B21" s="64"/>
      <c r="C21" s="64"/>
      <c r="D21" s="65"/>
      <c r="E21" s="66"/>
      <c r="F21" s="67"/>
      <c r="G21" s="68"/>
      <c r="H21" s="68"/>
      <c r="I21" s="69"/>
      <c r="J21" s="69"/>
      <c r="K21" s="67"/>
      <c r="L21" s="70"/>
      <c r="M21" s="71"/>
      <c r="N21" s="72"/>
      <c r="O21" s="73"/>
      <c r="P21" s="115" t="str">
        <f>IF(ISBLANK(N21),"0,00",IF(N21="Pauschalwerte ohne Urlaubsabgeltung",IF($M21="Stunden",VLOOKUP(E21,'Grundlagen VKO'!$A$12:$B$17,2),IF($M21="Monat",VLOOKUP(E21,'Grundlagen VKO'!$A$20:$B$25,2),IF($M21="Jahr",VLOOKUP(E21,'Grundlagen VKO'!$A$28:$B$33,2)))),IF($M21="Stunden",VLOOKUP(E21,'Grundlagen VKO'!$A$38:$B$43,2),IF($M21="Monat",VLOOKUP(E21,'Grundlagen VKO'!$A$46:$B$51,2),"Auswahl nicht möglich"))))</f>
        <v>0,00</v>
      </c>
      <c r="Q21" s="115">
        <f t="shared" si="2"/>
        <v>0</v>
      </c>
      <c r="R21" s="116">
        <f t="shared" si="3"/>
        <v>0</v>
      </c>
    </row>
    <row r="22" spans="1:18">
      <c r="A22" s="99"/>
      <c r="P22" s="100" t="s">
        <v>3</v>
      </c>
      <c r="Q22" s="100">
        <f>SUM(Q12:Q21)</f>
        <v>0</v>
      </c>
      <c r="R22" s="100">
        <f>SUM(R12:R21)</f>
        <v>0</v>
      </c>
    </row>
    <row r="23" spans="1:18" ht="45">
      <c r="A23" s="83" t="s">
        <v>0</v>
      </c>
      <c r="B23" s="135" t="s">
        <v>141</v>
      </c>
      <c r="C23" s="136"/>
      <c r="D23" s="136"/>
      <c r="E23" s="136"/>
      <c r="F23" s="136"/>
      <c r="G23" s="136"/>
      <c r="H23" s="136"/>
      <c r="I23" s="136"/>
      <c r="J23" s="84" t="s">
        <v>154</v>
      </c>
    </row>
    <row r="24" spans="1:18">
      <c r="A24" s="124">
        <v>1</v>
      </c>
      <c r="B24" s="152"/>
      <c r="C24" s="153"/>
      <c r="D24" s="153"/>
      <c r="E24" s="153"/>
      <c r="F24" s="153"/>
      <c r="G24" s="153"/>
      <c r="H24" s="153"/>
      <c r="I24" s="154"/>
      <c r="J24" s="119"/>
    </row>
    <row r="25" spans="1:18">
      <c r="A25" s="124">
        <v>2</v>
      </c>
      <c r="B25" s="152"/>
      <c r="C25" s="153"/>
      <c r="D25" s="153"/>
      <c r="E25" s="153"/>
      <c r="F25" s="153"/>
      <c r="G25" s="153"/>
      <c r="H25" s="153"/>
      <c r="I25" s="154"/>
      <c r="J25" s="119"/>
    </row>
    <row r="26" spans="1:18">
      <c r="A26" s="124">
        <v>3</v>
      </c>
      <c r="B26" s="152"/>
      <c r="C26" s="153"/>
      <c r="D26" s="153"/>
      <c r="E26" s="153"/>
      <c r="F26" s="153"/>
      <c r="G26" s="153"/>
      <c r="H26" s="153"/>
      <c r="I26" s="154"/>
      <c r="J26" s="119"/>
      <c r="K26" s="101"/>
    </row>
    <row r="27" spans="1:18">
      <c r="A27" s="124">
        <v>4</v>
      </c>
      <c r="B27" s="152"/>
      <c r="C27" s="153"/>
      <c r="D27" s="153"/>
      <c r="E27" s="153"/>
      <c r="F27" s="153"/>
      <c r="G27" s="153"/>
      <c r="H27" s="153"/>
      <c r="I27" s="154"/>
      <c r="J27" s="119"/>
    </row>
    <row r="28" spans="1:18">
      <c r="A28" s="124">
        <v>5</v>
      </c>
      <c r="B28" s="152"/>
      <c r="C28" s="153"/>
      <c r="D28" s="153"/>
      <c r="E28" s="153"/>
      <c r="F28" s="153"/>
      <c r="G28" s="153"/>
      <c r="H28" s="153"/>
      <c r="I28" s="154"/>
      <c r="J28" s="119"/>
    </row>
    <row r="29" spans="1:18">
      <c r="A29" s="124">
        <v>6</v>
      </c>
      <c r="B29" s="152"/>
      <c r="C29" s="153"/>
      <c r="D29" s="153"/>
      <c r="E29" s="153"/>
      <c r="F29" s="153"/>
      <c r="G29" s="153"/>
      <c r="H29" s="153"/>
      <c r="I29" s="154"/>
      <c r="J29" s="119"/>
    </row>
    <row r="30" spans="1:18">
      <c r="A30" s="124">
        <v>7</v>
      </c>
      <c r="B30" s="152"/>
      <c r="C30" s="153"/>
      <c r="D30" s="153"/>
      <c r="E30" s="153"/>
      <c r="F30" s="153"/>
      <c r="G30" s="153"/>
      <c r="H30" s="153"/>
      <c r="I30" s="154"/>
      <c r="J30" s="119"/>
    </row>
    <row r="31" spans="1:18">
      <c r="A31" s="124">
        <v>8</v>
      </c>
      <c r="B31" s="152"/>
      <c r="C31" s="153"/>
      <c r="D31" s="153"/>
      <c r="E31" s="153"/>
      <c r="F31" s="153"/>
      <c r="G31" s="153"/>
      <c r="H31" s="153"/>
      <c r="I31" s="154"/>
      <c r="J31" s="119"/>
    </row>
    <row r="32" spans="1:18">
      <c r="A32" s="124">
        <v>9</v>
      </c>
      <c r="B32" s="152"/>
      <c r="C32" s="153"/>
      <c r="D32" s="153"/>
      <c r="E32" s="153"/>
      <c r="F32" s="153"/>
      <c r="G32" s="153"/>
      <c r="H32" s="153"/>
      <c r="I32" s="154"/>
      <c r="J32" s="119"/>
    </row>
    <row r="33" spans="1:11">
      <c r="A33" s="124">
        <v>10</v>
      </c>
      <c r="B33" s="152"/>
      <c r="C33" s="153"/>
      <c r="D33" s="153"/>
      <c r="E33" s="153"/>
      <c r="F33" s="153"/>
      <c r="G33" s="153"/>
      <c r="H33" s="153"/>
      <c r="I33" s="154"/>
      <c r="J33" s="119"/>
    </row>
    <row r="34" spans="1:11">
      <c r="I34" s="100" t="s">
        <v>3</v>
      </c>
      <c r="J34" s="100">
        <f>SUM(J24:J33)</f>
        <v>0</v>
      </c>
    </row>
    <row r="36" spans="1:11">
      <c r="H36" s="112"/>
      <c r="I36" s="112"/>
      <c r="J36" s="112"/>
      <c r="K36" s="112"/>
    </row>
    <row r="37" spans="1:11">
      <c r="A37" s="150" t="s">
        <v>144</v>
      </c>
      <c r="B37" s="151"/>
      <c r="C37" s="151"/>
      <c r="D37" s="151"/>
      <c r="E37" s="151"/>
      <c r="F37" s="151"/>
      <c r="G37" s="151"/>
      <c r="H37" s="151"/>
      <c r="I37" s="117"/>
      <c r="J37" s="117"/>
      <c r="K37" s="117"/>
    </row>
    <row r="38" spans="1:11" ht="75">
      <c r="A38" s="108" t="s">
        <v>0</v>
      </c>
      <c r="B38" s="109" t="s">
        <v>149</v>
      </c>
      <c r="C38" s="109" t="s">
        <v>150</v>
      </c>
      <c r="D38" s="109" t="s">
        <v>151</v>
      </c>
      <c r="E38" s="109" t="s">
        <v>145</v>
      </c>
      <c r="F38" s="110" t="s">
        <v>146</v>
      </c>
      <c r="G38" s="110" t="s">
        <v>152</v>
      </c>
      <c r="H38" s="110" t="s">
        <v>153</v>
      </c>
      <c r="I38" s="112"/>
    </row>
    <row r="39" spans="1:11">
      <c r="A39" s="108"/>
      <c r="B39" s="109"/>
      <c r="C39" s="109"/>
      <c r="D39" s="109"/>
      <c r="E39" s="109" t="s">
        <v>147</v>
      </c>
      <c r="F39" s="110"/>
      <c r="G39" s="106"/>
      <c r="H39" s="106"/>
      <c r="I39" s="112"/>
    </row>
    <row r="40" spans="1:11">
      <c r="A40" s="124">
        <v>1</v>
      </c>
      <c r="B40" s="64"/>
      <c r="C40" s="64"/>
      <c r="D40" s="65"/>
      <c r="E40" s="114"/>
      <c r="F40" s="120"/>
      <c r="G40" s="118" t="str">
        <f>IF(E40="a","6,50",IF(E40="b","9,00",IF(E40="c","12,00","0")))</f>
        <v>0</v>
      </c>
      <c r="H40" s="118">
        <f>F40*G40</f>
        <v>0</v>
      </c>
      <c r="I40" s="112"/>
    </row>
    <row r="41" spans="1:11">
      <c r="A41" s="125">
        <v>2</v>
      </c>
      <c r="B41" s="102"/>
      <c r="C41" s="102"/>
      <c r="D41" s="65"/>
      <c r="E41" s="114"/>
      <c r="F41" s="121"/>
      <c r="G41" s="118" t="str">
        <f t="shared" ref="G41:G49" si="4">IF(E41="a","6,50",IF(E41="b","9,00",IF(E41="c","12,00","0")))</f>
        <v>0</v>
      </c>
      <c r="H41" s="118">
        <f t="shared" ref="H41:H49" si="5">F41*G41</f>
        <v>0</v>
      </c>
      <c r="I41" s="112"/>
    </row>
    <row r="42" spans="1:11">
      <c r="A42" s="124">
        <v>3</v>
      </c>
      <c r="B42" s="64"/>
      <c r="C42" s="64"/>
      <c r="D42" s="65"/>
      <c r="E42" s="114"/>
      <c r="F42" s="120"/>
      <c r="G42" s="118" t="str">
        <f t="shared" si="4"/>
        <v>0</v>
      </c>
      <c r="H42" s="118">
        <f t="shared" si="5"/>
        <v>0</v>
      </c>
      <c r="I42" s="112"/>
    </row>
    <row r="43" spans="1:11">
      <c r="A43" s="124">
        <v>4</v>
      </c>
      <c r="B43" s="64"/>
      <c r="C43" s="64"/>
      <c r="D43" s="65"/>
      <c r="E43" s="114"/>
      <c r="F43" s="120"/>
      <c r="G43" s="118" t="str">
        <f t="shared" si="4"/>
        <v>0</v>
      </c>
      <c r="H43" s="118">
        <f t="shared" si="5"/>
        <v>0</v>
      </c>
      <c r="I43" s="112"/>
    </row>
    <row r="44" spans="1:11">
      <c r="A44" s="124">
        <v>5</v>
      </c>
      <c r="B44" s="64"/>
      <c r="C44" s="64"/>
      <c r="D44" s="65"/>
      <c r="E44" s="114"/>
      <c r="F44" s="120"/>
      <c r="G44" s="118" t="str">
        <f t="shared" si="4"/>
        <v>0</v>
      </c>
      <c r="H44" s="118">
        <f t="shared" si="5"/>
        <v>0</v>
      </c>
      <c r="I44" s="112"/>
    </row>
    <row r="45" spans="1:11">
      <c r="A45" s="124">
        <v>6</v>
      </c>
      <c r="B45" s="64"/>
      <c r="C45" s="64"/>
      <c r="D45" s="65"/>
      <c r="E45" s="114"/>
      <c r="F45" s="120"/>
      <c r="G45" s="118" t="str">
        <f t="shared" si="4"/>
        <v>0</v>
      </c>
      <c r="H45" s="118">
        <f t="shared" si="5"/>
        <v>0</v>
      </c>
      <c r="I45" s="112"/>
    </row>
    <row r="46" spans="1:11">
      <c r="A46" s="124">
        <v>7</v>
      </c>
      <c r="B46" s="64"/>
      <c r="C46" s="64"/>
      <c r="D46" s="65"/>
      <c r="E46" s="114"/>
      <c r="F46" s="120"/>
      <c r="G46" s="118" t="str">
        <f t="shared" si="4"/>
        <v>0</v>
      </c>
      <c r="H46" s="118">
        <f t="shared" si="5"/>
        <v>0</v>
      </c>
      <c r="I46" s="112"/>
    </row>
    <row r="47" spans="1:11">
      <c r="A47" s="124">
        <v>8</v>
      </c>
      <c r="B47" s="64"/>
      <c r="C47" s="64"/>
      <c r="D47" s="65"/>
      <c r="E47" s="114"/>
      <c r="F47" s="120"/>
      <c r="G47" s="118" t="str">
        <f t="shared" si="4"/>
        <v>0</v>
      </c>
      <c r="H47" s="118">
        <f t="shared" si="5"/>
        <v>0</v>
      </c>
      <c r="I47" s="112"/>
    </row>
    <row r="48" spans="1:11">
      <c r="A48" s="125">
        <v>9</v>
      </c>
      <c r="B48" s="102"/>
      <c r="C48" s="102"/>
      <c r="D48" s="65"/>
      <c r="E48" s="114"/>
      <c r="F48" s="121"/>
      <c r="G48" s="118" t="str">
        <f t="shared" si="4"/>
        <v>0</v>
      </c>
      <c r="H48" s="118">
        <f t="shared" si="5"/>
        <v>0</v>
      </c>
      <c r="I48" s="112"/>
    </row>
    <row r="49" spans="1:9">
      <c r="A49" s="124">
        <v>10</v>
      </c>
      <c r="B49" s="64"/>
      <c r="C49" s="64"/>
      <c r="D49" s="65"/>
      <c r="E49" s="114"/>
      <c r="F49" s="120"/>
      <c r="G49" s="118" t="str">
        <f t="shared" si="4"/>
        <v>0</v>
      </c>
      <c r="H49" s="118">
        <f t="shared" si="5"/>
        <v>0</v>
      </c>
      <c r="I49" s="112"/>
    </row>
    <row r="50" spans="1:9">
      <c r="G50" s="111" t="s">
        <v>3</v>
      </c>
      <c r="H50" s="113">
        <f>SUM(H40:H49)</f>
        <v>0</v>
      </c>
    </row>
  </sheetData>
  <sheetProtection algorithmName="SHA-512" hashValue="+xGoXfQLQITatZTchqT5FnC+3CMGN1g5QhOnvZR8GbSdqfjtF7TCI/KkD73vhxk8nTnnEPg8h83DINVVQtfqow==" saltValue="5IaLmr+xrheq7AVWx3/Q6Q==" spinCount="100000" sheet="1" objects="1" scenarios="1"/>
  <mergeCells count="22">
    <mergeCell ref="A37:H37"/>
    <mergeCell ref="B26:I26"/>
    <mergeCell ref="B25:I25"/>
    <mergeCell ref="B24:I24"/>
    <mergeCell ref="B32:I32"/>
    <mergeCell ref="B33:I33"/>
    <mergeCell ref="B27:I27"/>
    <mergeCell ref="B28:I28"/>
    <mergeCell ref="B29:I29"/>
    <mergeCell ref="B30:I30"/>
    <mergeCell ref="B31:I31"/>
    <mergeCell ref="B23:I23"/>
    <mergeCell ref="G5:I5"/>
    <mergeCell ref="J5:K5"/>
    <mergeCell ref="E5:F5"/>
    <mergeCell ref="N2:O2"/>
    <mergeCell ref="A3:D3"/>
    <mergeCell ref="A4:D4"/>
    <mergeCell ref="A5:D5"/>
    <mergeCell ref="E3:L3"/>
    <mergeCell ref="E4:L4"/>
    <mergeCell ref="A7:R7"/>
  </mergeCells>
  <conditionalFormatting sqref="N12:N21">
    <cfRule type="containsText" dxfId="47" priority="14" operator="containsText" text="Pauschalwerte mit Urlaubsabgeltung">
      <formula>NOT(ISERROR(SEARCH("Pauschalwerte mit Urlaubsabgeltung",N12)))</formula>
    </cfRule>
  </conditionalFormatting>
  <dataValidations count="2">
    <dataValidation errorStyle="information" allowBlank="1" showErrorMessage="1" promptTitle="Anzahl" prompt="Je Beschäftigten können bis zu zwölf Monatsbeträge je Jahr bzw. bis zu 2.088 Jahresarbeitsstunden angerechnet werden.  _x000a_" sqref="D12:D21 D40:D49"/>
    <dataValidation type="list" allowBlank="1" showInputMessage="1" showErrorMessage="1" sqref="E40:E49">
      <formula1>"a,b,c"</formula1>
    </dataValidation>
  </dataValidations>
  <pageMargins left="0.7" right="0.7" top="0.78740157499999996" bottom="0.78740157499999996" header="0.3" footer="0.3"/>
  <pageSetup paperSize="9" scale="42" fitToHeight="0" orientation="landscape" r:id="rId1"/>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'Grundlagen VKO'!$A$12:$A$17</xm:f>
          </x14:formula1>
          <xm:sqref>E12:E21</xm:sqref>
        </x14:dataValidation>
        <x14:dataValidation type="list" allowBlank="1" showInputMessage="1" showErrorMessage="1">
          <x14:formula1>
            <xm:f>'Grundlagen VKO'!$J$1:$J$2</xm:f>
          </x14:formula1>
          <xm:sqref>G12:H21 K12:K21</xm:sqref>
        </x14:dataValidation>
        <x14:dataValidation type="list" allowBlank="1" showInputMessage="1" showErrorMessage="1">
          <x14:formula1>
            <xm:f>'Grundlagen VKO'!$A$4:$A$5</xm:f>
          </x14:formula1>
          <xm:sqref>N12:N21</xm:sqref>
        </x14:dataValidation>
        <x14:dataValidation type="date" allowBlank="1" showInputMessage="1" showErrorMessage="1" errorTitle="fehlerhaftes Datum" error="Bitte prüfen Sie den Beginn des Vorhabenszeitraums.">
          <x14:formula1>
            <xm:f>$E$5</xm:f>
          </x14:formula1>
          <x14:formula2>
            <xm:f>'Grundlagen VKO'!$O$11</xm:f>
          </x14:formula2>
          <xm:sqref>I12:I21</xm:sqref>
        </x14:dataValidation>
        <x14:dataValidation type="list" allowBlank="1" showInputMessage="1" showErrorMessage="1">
          <x14:formula1>
            <xm:f>IF($K12="Ja",'Grundlagen VKO'!$J$11,'Grundlagen VKO'!$J$11:$J$13)</xm:f>
          </x14:formula1>
          <xm:sqref>M12:M21</xm:sqref>
        </x14:dataValidation>
        <x14:dataValidation type="date" allowBlank="1" showInputMessage="1" showErrorMessage="1" errorTitle="fehlerhaftes Datum" error="Das Datum muss nach dem Datum &quot;Beschäftigt im Vorhaben vom&quot; liegen und ist auf den 31.12. des 1. Jahres zu begrenzen.">
          <x14:formula1>
            <xm:f>I12+1</xm:f>
          </x14:formula1>
          <x14:formula2>
            <xm:f>'Grundlagen VKO'!$O$11</xm:f>
          </x14:formula2>
          <xm:sqref>J12:J21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R53"/>
  <sheetViews>
    <sheetView showGridLines="0" topLeftCell="A46" zoomScaleNormal="100" workbookViewId="0">
      <selection activeCell="K38" sqref="K38"/>
    </sheetView>
  </sheetViews>
  <sheetFormatPr baseColWidth="10" defaultRowHeight="15"/>
  <cols>
    <col min="1" max="1" width="5" style="47" customWidth="1"/>
    <col min="2" max="2" width="27.85546875" style="47" customWidth="1"/>
    <col min="3" max="3" width="17.42578125" style="47" customWidth="1"/>
    <col min="4" max="4" width="24.42578125" style="47" customWidth="1"/>
    <col min="5" max="5" width="11.42578125" style="47" customWidth="1"/>
    <col min="6" max="6" width="14.7109375" style="47" customWidth="1"/>
    <col min="7" max="7" width="10.140625" style="47" customWidth="1"/>
    <col min="8" max="8" width="13.7109375" style="47" customWidth="1"/>
    <col min="9" max="9" width="17.85546875" style="47" bestFit="1" customWidth="1"/>
    <col min="10" max="10" width="15.85546875" style="47" bestFit="1" customWidth="1"/>
    <col min="11" max="11" width="15.85546875" style="47" customWidth="1"/>
    <col min="12" max="12" width="19.140625" style="47" customWidth="1"/>
    <col min="13" max="13" width="18.85546875" style="47" bestFit="1" customWidth="1"/>
    <col min="14" max="14" width="34.42578125" style="47" customWidth="1"/>
    <col min="15" max="15" width="17.28515625" style="47" customWidth="1"/>
    <col min="16" max="16" width="21" style="47" customWidth="1"/>
    <col min="17" max="17" width="21.42578125" style="47" customWidth="1"/>
    <col min="18" max="18" width="16.140625" style="47" customWidth="1"/>
    <col min="19" max="16384" width="11.42578125" style="47"/>
  </cols>
  <sheetData>
    <row r="1" spans="1:18" s="74" customFormat="1" ht="14.25"/>
    <row r="2" spans="1:18" s="48" customFormat="1">
      <c r="B2" s="77"/>
      <c r="C2" s="78"/>
      <c r="D2" s="78"/>
      <c r="E2" s="78"/>
      <c r="F2" s="78"/>
      <c r="G2" s="78"/>
      <c r="H2" s="78"/>
      <c r="I2" s="78"/>
      <c r="J2" s="78"/>
      <c r="K2" s="78"/>
      <c r="L2" s="78"/>
      <c r="M2" s="78"/>
      <c r="N2" s="142" t="s">
        <v>4</v>
      </c>
      <c r="O2" s="143"/>
      <c r="P2" s="79"/>
    </row>
    <row r="3" spans="1:18" s="48" customFormat="1">
      <c r="A3" s="144" t="s">
        <v>5</v>
      </c>
      <c r="B3" s="145"/>
      <c r="C3" s="145"/>
      <c r="D3" s="146"/>
      <c r="E3" s="147">
        <f>Gesamtkalkulation!$B$3</f>
        <v>0</v>
      </c>
      <c r="F3" s="148"/>
      <c r="G3" s="148"/>
      <c r="H3" s="148"/>
      <c r="I3" s="148"/>
      <c r="J3" s="148"/>
      <c r="K3" s="148"/>
      <c r="L3" s="149"/>
      <c r="Q3" s="80"/>
    </row>
    <row r="4" spans="1:18" s="48" customFormat="1">
      <c r="A4" s="144" t="s">
        <v>59</v>
      </c>
      <c r="B4" s="145"/>
      <c r="C4" s="145"/>
      <c r="D4" s="146"/>
      <c r="E4" s="147">
        <f>Gesamtkalkulation!$B$4</f>
        <v>0</v>
      </c>
      <c r="F4" s="148"/>
      <c r="G4" s="148"/>
      <c r="H4" s="148"/>
      <c r="I4" s="148"/>
      <c r="J4" s="148"/>
      <c r="K4" s="148"/>
      <c r="L4" s="149"/>
      <c r="Q4" s="80"/>
      <c r="R4" s="80"/>
    </row>
    <row r="5" spans="1:18" s="48" customFormat="1" ht="15" customHeight="1">
      <c r="A5" s="137" t="s">
        <v>62</v>
      </c>
      <c r="B5" s="138"/>
      <c r="C5" s="138"/>
      <c r="D5" s="139"/>
      <c r="E5" s="140">
        <f>Gesamtkalkulation!$B$5</f>
        <v>0</v>
      </c>
      <c r="F5" s="141"/>
      <c r="G5" s="137" t="s">
        <v>63</v>
      </c>
      <c r="H5" s="138"/>
      <c r="I5" s="139"/>
      <c r="J5" s="155">
        <f>Gesamtkalkulation!E5</f>
        <v>0</v>
      </c>
      <c r="K5" s="156"/>
      <c r="L5" s="81" t="s">
        <v>81</v>
      </c>
      <c r="M5" s="82" t="str">
        <f>Gesamtkalkulation!$D$8</f>
        <v xml:space="preserve"> </v>
      </c>
    </row>
    <row r="6" spans="1:18" s="48" customFormat="1">
      <c r="A6" s="77"/>
      <c r="B6" s="78"/>
      <c r="C6" s="78"/>
      <c r="D6" s="78"/>
      <c r="E6" s="78"/>
      <c r="F6" s="78"/>
      <c r="G6" s="78"/>
      <c r="H6" s="78"/>
      <c r="I6" s="78"/>
      <c r="J6" s="78"/>
      <c r="K6" s="78"/>
      <c r="L6" s="78"/>
      <c r="M6" s="78"/>
      <c r="N6" s="78"/>
      <c r="O6" s="78"/>
    </row>
    <row r="7" spans="1:18" s="48" customFormat="1">
      <c r="A7" s="144" t="s">
        <v>58</v>
      </c>
      <c r="B7" s="145"/>
      <c r="C7" s="145"/>
      <c r="D7" s="145"/>
      <c r="E7" s="145"/>
      <c r="F7" s="145"/>
      <c r="G7" s="145"/>
      <c r="H7" s="145"/>
      <c r="I7" s="145"/>
      <c r="J7" s="145"/>
      <c r="K7" s="145"/>
      <c r="L7" s="145"/>
      <c r="M7" s="145"/>
      <c r="N7" s="145"/>
      <c r="O7" s="145"/>
      <c r="P7" s="145"/>
      <c r="Q7" s="145"/>
      <c r="R7" s="145"/>
    </row>
    <row r="8" spans="1:18" s="48" customFormat="1">
      <c r="A8" s="77"/>
      <c r="B8" s="78"/>
      <c r="C8" s="78"/>
      <c r="D8" s="78"/>
      <c r="E8" s="78"/>
      <c r="F8" s="78"/>
      <c r="G8" s="78"/>
      <c r="H8" s="78"/>
      <c r="I8" s="78"/>
      <c r="J8" s="78"/>
      <c r="K8" s="78"/>
      <c r="L8" s="78"/>
      <c r="M8" s="78"/>
      <c r="N8" s="78"/>
      <c r="O8" s="78"/>
    </row>
    <row r="9" spans="1:18" s="85" customFormat="1" ht="105">
      <c r="A9" s="83" t="s">
        <v>0</v>
      </c>
      <c r="B9" s="84" t="s">
        <v>2</v>
      </c>
      <c r="C9" s="84" t="s">
        <v>1</v>
      </c>
      <c r="D9" s="84" t="s">
        <v>57</v>
      </c>
      <c r="E9" s="84" t="s">
        <v>38</v>
      </c>
      <c r="F9" s="84" t="s">
        <v>65</v>
      </c>
      <c r="G9" s="84" t="s">
        <v>128</v>
      </c>
      <c r="H9" s="84" t="s">
        <v>130</v>
      </c>
      <c r="I9" s="84" t="s">
        <v>79</v>
      </c>
      <c r="J9" s="84" t="s">
        <v>80</v>
      </c>
      <c r="K9" s="84" t="s">
        <v>131</v>
      </c>
      <c r="L9" s="84" t="s">
        <v>132</v>
      </c>
      <c r="M9" s="84" t="s">
        <v>136</v>
      </c>
      <c r="N9" s="84" t="s">
        <v>135</v>
      </c>
      <c r="O9" s="84" t="s">
        <v>138</v>
      </c>
      <c r="P9" s="84" t="s">
        <v>67</v>
      </c>
      <c r="Q9" s="84" t="s">
        <v>137</v>
      </c>
      <c r="R9" s="84" t="s">
        <v>66</v>
      </c>
    </row>
    <row r="10" spans="1:18" s="89" customFormat="1" ht="16.5" customHeight="1">
      <c r="A10" s="86"/>
      <c r="B10" s="87"/>
      <c r="C10" s="87"/>
      <c r="D10" s="87"/>
      <c r="E10" s="87"/>
      <c r="F10" s="87"/>
      <c r="G10" s="87" t="s">
        <v>129</v>
      </c>
      <c r="H10" s="87" t="s">
        <v>129</v>
      </c>
      <c r="I10" s="88"/>
      <c r="J10" s="88"/>
      <c r="K10" s="87" t="s">
        <v>129</v>
      </c>
      <c r="L10" s="87" t="s">
        <v>133</v>
      </c>
      <c r="M10" s="87" t="s">
        <v>140</v>
      </c>
      <c r="N10" s="87" t="s">
        <v>139</v>
      </c>
      <c r="O10" s="87" t="s">
        <v>140</v>
      </c>
      <c r="P10" s="87"/>
      <c r="Q10" s="87" t="s">
        <v>134</v>
      </c>
      <c r="R10" s="87"/>
    </row>
    <row r="11" spans="1:18" s="99" customFormat="1" ht="12" hidden="1">
      <c r="A11" s="90" t="s">
        <v>19</v>
      </c>
      <c r="B11" s="91" t="s">
        <v>20</v>
      </c>
      <c r="C11" s="91" t="s">
        <v>21</v>
      </c>
      <c r="D11" s="92" t="s">
        <v>43</v>
      </c>
      <c r="E11" s="93" t="s">
        <v>25</v>
      </c>
      <c r="F11" s="94" t="s">
        <v>31</v>
      </c>
      <c r="G11" s="95" t="s">
        <v>22</v>
      </c>
      <c r="H11" s="95" t="s">
        <v>42</v>
      </c>
      <c r="I11" s="96" t="s">
        <v>54</v>
      </c>
      <c r="J11" s="96" t="s">
        <v>30</v>
      </c>
      <c r="K11" s="94" t="s">
        <v>41</v>
      </c>
      <c r="L11" s="94" t="s">
        <v>23</v>
      </c>
      <c r="M11" s="94" t="s">
        <v>36</v>
      </c>
      <c r="N11" s="97" t="s">
        <v>26</v>
      </c>
      <c r="O11" s="92" t="s">
        <v>24</v>
      </c>
      <c r="P11" s="98" t="s">
        <v>27</v>
      </c>
      <c r="Q11" s="98" t="s">
        <v>28</v>
      </c>
      <c r="R11" s="98" t="s">
        <v>29</v>
      </c>
    </row>
    <row r="12" spans="1:18" s="99" customFormat="1" ht="12">
      <c r="A12" s="122">
        <v>1</v>
      </c>
      <c r="B12" s="64"/>
      <c r="C12" s="64"/>
      <c r="D12" s="65"/>
      <c r="E12" s="66"/>
      <c r="F12" s="67"/>
      <c r="G12" s="68"/>
      <c r="H12" s="68"/>
      <c r="I12" s="69"/>
      <c r="J12" s="69"/>
      <c r="K12" s="67"/>
      <c r="L12" s="70"/>
      <c r="M12" s="71"/>
      <c r="N12" s="72"/>
      <c r="O12" s="73"/>
      <c r="P12" s="115" t="str">
        <f>IF(ISBLANK(N12),"0,00",IF(N12="Pauschalwerte ohne Urlaubsabgeltung",IF($M12="Stunden",VLOOKUP(E12,'Grundlagen VKO'!$A$12:$B$17,2),IF($M12="Monat",VLOOKUP(E12,'Grundlagen VKO'!$A$20:$B$25,2),IF($M12="Jahr",VLOOKUP(E12,'Grundlagen VKO'!$A$28:$B$33,2)))),IF($M12="Stunden",VLOOKUP(E12,'Grundlagen VKO'!$A$38:$B$43,2),IF($M12="Monat",VLOOKUP(E12,'Grundlagen VKO'!$A$46:$B$51,2),"Auswahl nicht möglich"))))</f>
        <v>0,00</v>
      </c>
      <c r="Q12" s="115">
        <f t="shared" ref="Q12" si="0">IF(AND(M12="Jahr",AND(N12="Pauschalwerte mit Urlaubsabgeltung")),"0,00",IF(M12="Stunden",($P12),IF(M12="Monat",($P12/40)*F12)*$L12))</f>
        <v>0</v>
      </c>
      <c r="R12" s="116">
        <f t="shared" ref="R12" si="1">IF(AND(M12="Jahr",AND(N12="Pauschalwerte mit Urlaubsabgeltung")),"-",IF(M12="Stunden",(($Q12)*$O12),IF(M12="Monat",Q12*O12,((($Q12/40)*$F12)*$L12))))</f>
        <v>0</v>
      </c>
    </row>
    <row r="13" spans="1:18" s="99" customFormat="1" ht="12">
      <c r="A13" s="122">
        <v>2</v>
      </c>
      <c r="B13" s="64"/>
      <c r="C13" s="64"/>
      <c r="D13" s="65"/>
      <c r="E13" s="66"/>
      <c r="F13" s="67"/>
      <c r="G13" s="68"/>
      <c r="H13" s="68"/>
      <c r="I13" s="69"/>
      <c r="J13" s="69"/>
      <c r="K13" s="67"/>
      <c r="L13" s="70"/>
      <c r="M13" s="71"/>
      <c r="N13" s="72"/>
      <c r="O13" s="73"/>
      <c r="P13" s="115" t="str">
        <f>IF(ISBLANK(N13),"0,00",IF(N13="Pauschalwerte ohne Urlaubsabgeltung",IF($M13="Stunden",VLOOKUP(E13,'Grundlagen VKO'!$A$12:$B$17,2),IF($M13="Monat",VLOOKUP(E13,'Grundlagen VKO'!$A$20:$B$25,2),IF($M13="Jahr",VLOOKUP(E13,'Grundlagen VKO'!$A$28:$B$33,2)))),IF($M13="Stunden",VLOOKUP(E13,'Grundlagen VKO'!$A$38:$B$43,2),IF($M13="Monat",VLOOKUP(E13,'Grundlagen VKO'!$A$46:$B$51,2),"Auswahl nicht möglich"))))</f>
        <v>0,00</v>
      </c>
      <c r="Q13" s="115">
        <f t="shared" ref="Q13:Q21" si="2">IF(AND(M13="Jahr",AND(N13="Pauschalwerte mit Urlaubsabgeltung")),"0,00",IF(M13="Stunden",($P13),IF(M13="Monat",($P13/40)*F13)*$L13))</f>
        <v>0</v>
      </c>
      <c r="R13" s="116">
        <f t="shared" ref="R13:R21" si="3">IF(AND(M13="Jahr",AND(N13="Pauschalwerte mit Urlaubsabgeltung")),"-",IF(M13="Stunden",(($Q13)*$O13),IF(M13="Monat",Q13*O13,((($Q13/40)*$F13)*$L13))))</f>
        <v>0</v>
      </c>
    </row>
    <row r="14" spans="1:18" s="99" customFormat="1" ht="12">
      <c r="A14" s="122">
        <v>3</v>
      </c>
      <c r="B14" s="64"/>
      <c r="C14" s="64"/>
      <c r="D14" s="65"/>
      <c r="E14" s="66"/>
      <c r="F14" s="67"/>
      <c r="G14" s="68"/>
      <c r="H14" s="68"/>
      <c r="I14" s="69"/>
      <c r="J14" s="69"/>
      <c r="K14" s="67"/>
      <c r="L14" s="70"/>
      <c r="M14" s="71"/>
      <c r="N14" s="72"/>
      <c r="O14" s="73"/>
      <c r="P14" s="115" t="str">
        <f>IF(ISBLANK(N14),"0,00",IF(N14="Pauschalwerte ohne Urlaubsabgeltung",IF($M14="Stunden",VLOOKUP(E14,'Grundlagen VKO'!$A$12:$B$17,2),IF($M14="Monat",VLOOKUP(E14,'Grundlagen VKO'!$A$20:$B$25,2),IF($M14="Jahr",VLOOKUP(E14,'Grundlagen VKO'!$A$28:$B$33,2)))),IF($M14="Stunden",VLOOKUP(E14,'Grundlagen VKO'!$A$38:$B$43,2),IF($M14="Monat",VLOOKUP(E14,'Grundlagen VKO'!$A$46:$B$51,2),"Auswahl nicht möglich"))))</f>
        <v>0,00</v>
      </c>
      <c r="Q14" s="115">
        <f t="shared" si="2"/>
        <v>0</v>
      </c>
      <c r="R14" s="116">
        <f t="shared" si="3"/>
        <v>0</v>
      </c>
    </row>
    <row r="15" spans="1:18" s="99" customFormat="1" ht="12">
      <c r="A15" s="122">
        <v>4</v>
      </c>
      <c r="B15" s="64"/>
      <c r="C15" s="64"/>
      <c r="D15" s="65"/>
      <c r="E15" s="66"/>
      <c r="F15" s="67"/>
      <c r="G15" s="68"/>
      <c r="H15" s="68"/>
      <c r="I15" s="69"/>
      <c r="J15" s="69"/>
      <c r="K15" s="67"/>
      <c r="L15" s="70"/>
      <c r="M15" s="71"/>
      <c r="N15" s="72"/>
      <c r="O15" s="73"/>
      <c r="P15" s="115" t="str">
        <f>IF(ISBLANK(N15),"0,00",IF(N15="Pauschalwerte ohne Urlaubsabgeltung",IF($M15="Stunden",VLOOKUP(E15,'Grundlagen VKO'!$A$12:$B$17,2),IF($M15="Monat",VLOOKUP(E15,'Grundlagen VKO'!$A$20:$B$25,2),IF($M15="Jahr",VLOOKUP(E15,'Grundlagen VKO'!$A$28:$B$33,2)))),IF($M15="Stunden",VLOOKUP(E15,'Grundlagen VKO'!$A$38:$B$43,2),IF($M15="Monat",VLOOKUP(E15,'Grundlagen VKO'!$A$46:$B$51,2),"Auswahl nicht möglich"))))</f>
        <v>0,00</v>
      </c>
      <c r="Q15" s="115">
        <f t="shared" si="2"/>
        <v>0</v>
      </c>
      <c r="R15" s="116">
        <f t="shared" si="3"/>
        <v>0</v>
      </c>
    </row>
    <row r="16" spans="1:18" s="99" customFormat="1" ht="12">
      <c r="A16" s="123">
        <v>5</v>
      </c>
      <c r="B16" s="102"/>
      <c r="C16" s="102"/>
      <c r="D16" s="65"/>
      <c r="E16" s="103"/>
      <c r="F16" s="104"/>
      <c r="G16" s="68"/>
      <c r="H16" s="68"/>
      <c r="I16" s="69"/>
      <c r="J16" s="69"/>
      <c r="K16" s="67"/>
      <c r="L16" s="70"/>
      <c r="M16" s="71"/>
      <c r="N16" s="72"/>
      <c r="O16" s="73"/>
      <c r="P16" s="115" t="str">
        <f>IF(ISBLANK(N16),"0,00",IF(N16="Pauschalwerte ohne Urlaubsabgeltung",IF($M16="Stunden",VLOOKUP(E16,'Grundlagen VKO'!$A$12:$B$17,2),IF($M16="Monat",VLOOKUP(E16,'Grundlagen VKO'!$A$20:$B$25,2),IF($M16="Jahr",VLOOKUP(E16,'Grundlagen VKO'!$A$28:$B$33,2)))),IF($M16="Stunden",VLOOKUP(E16,'Grundlagen VKO'!$A$38:$B$43,2),IF($M16="Monat",VLOOKUP(E16,'Grundlagen VKO'!$A$46:$B$51,2),"Auswahl nicht möglich"))))</f>
        <v>0,00</v>
      </c>
      <c r="Q16" s="115">
        <f t="shared" si="2"/>
        <v>0</v>
      </c>
      <c r="R16" s="116">
        <f t="shared" si="3"/>
        <v>0</v>
      </c>
    </row>
    <row r="17" spans="1:18" s="99" customFormat="1" ht="12">
      <c r="A17" s="122">
        <v>6</v>
      </c>
      <c r="B17" s="64"/>
      <c r="C17" s="64"/>
      <c r="D17" s="65"/>
      <c r="E17" s="66"/>
      <c r="F17" s="67"/>
      <c r="G17" s="68"/>
      <c r="H17" s="68"/>
      <c r="I17" s="69"/>
      <c r="J17" s="69"/>
      <c r="K17" s="67"/>
      <c r="L17" s="70"/>
      <c r="M17" s="71"/>
      <c r="N17" s="72"/>
      <c r="O17" s="73"/>
      <c r="P17" s="115" t="str">
        <f>IF(ISBLANK(N17),"0,00",IF(N17="Pauschalwerte ohne Urlaubsabgeltung",IF($M17="Stunden",VLOOKUP(E17,'Grundlagen VKO'!$A$12:$B$17,2),IF($M17="Monat",VLOOKUP(E17,'Grundlagen VKO'!$A$20:$B$25,2),IF($M17="Jahr",VLOOKUP(E17,'Grundlagen VKO'!$A$28:$B$33,2)))),IF($M17="Stunden",VLOOKUP(E17,'Grundlagen VKO'!$A$38:$B$43,2),IF($M17="Monat",VLOOKUP(E17,'Grundlagen VKO'!$A$46:$B$51,2),"Auswahl nicht möglich"))))</f>
        <v>0,00</v>
      </c>
      <c r="Q17" s="115">
        <f t="shared" si="2"/>
        <v>0</v>
      </c>
      <c r="R17" s="116">
        <f t="shared" si="3"/>
        <v>0</v>
      </c>
    </row>
    <row r="18" spans="1:18" s="99" customFormat="1" ht="12">
      <c r="A18" s="122">
        <v>7</v>
      </c>
      <c r="B18" s="64"/>
      <c r="C18" s="64"/>
      <c r="D18" s="65"/>
      <c r="E18" s="66"/>
      <c r="F18" s="67"/>
      <c r="G18" s="68"/>
      <c r="H18" s="68"/>
      <c r="I18" s="69"/>
      <c r="J18" s="69"/>
      <c r="K18" s="67"/>
      <c r="L18" s="70"/>
      <c r="M18" s="71"/>
      <c r="N18" s="72"/>
      <c r="O18" s="73"/>
      <c r="P18" s="115" t="str">
        <f>IF(ISBLANK(N18),"0,00",IF(N18="Pauschalwerte ohne Urlaubsabgeltung",IF($M18="Stunden",VLOOKUP(E18,'Grundlagen VKO'!$A$12:$B$17,2),IF($M18="Monat",VLOOKUP(E18,'Grundlagen VKO'!$A$20:$B$25,2),IF($M18="Jahr",VLOOKUP(E18,'Grundlagen VKO'!$A$28:$B$33,2)))),IF($M18="Stunden",VLOOKUP(E18,'Grundlagen VKO'!$A$38:$B$43,2),IF($M18="Monat",VLOOKUP(E18,'Grundlagen VKO'!$A$46:$B$51,2),"Auswahl nicht möglich"))))</f>
        <v>0,00</v>
      </c>
      <c r="Q18" s="115">
        <f t="shared" si="2"/>
        <v>0</v>
      </c>
      <c r="R18" s="116">
        <f t="shared" si="3"/>
        <v>0</v>
      </c>
    </row>
    <row r="19" spans="1:18" s="99" customFormat="1" ht="12">
      <c r="A19" s="122">
        <v>8</v>
      </c>
      <c r="B19" s="64"/>
      <c r="C19" s="64"/>
      <c r="D19" s="65"/>
      <c r="E19" s="66"/>
      <c r="F19" s="67"/>
      <c r="G19" s="68"/>
      <c r="H19" s="68"/>
      <c r="I19" s="69"/>
      <c r="J19" s="69"/>
      <c r="K19" s="67"/>
      <c r="L19" s="70"/>
      <c r="M19" s="71"/>
      <c r="N19" s="72"/>
      <c r="O19" s="73"/>
      <c r="P19" s="115" t="str">
        <f>IF(ISBLANK(N19),"0,00",IF(N19="Pauschalwerte ohne Urlaubsabgeltung",IF($M19="Stunden",VLOOKUP(E19,'Grundlagen VKO'!$A$12:$B$17,2),IF($M19="Monat",VLOOKUP(E19,'Grundlagen VKO'!$A$20:$B$25,2),IF($M19="Jahr",VLOOKUP(E19,'Grundlagen VKO'!$A$28:$B$33,2)))),IF($M19="Stunden",VLOOKUP(E19,'Grundlagen VKO'!$A$38:$B$43,2),IF($M19="Monat",VLOOKUP(E19,'Grundlagen VKO'!$A$46:$B$51,2),"Auswahl nicht möglich"))))</f>
        <v>0,00</v>
      </c>
      <c r="Q19" s="115">
        <f t="shared" si="2"/>
        <v>0</v>
      </c>
      <c r="R19" s="116">
        <f t="shared" si="3"/>
        <v>0</v>
      </c>
    </row>
    <row r="20" spans="1:18" s="99" customFormat="1" ht="12">
      <c r="A20" s="122">
        <v>9</v>
      </c>
      <c r="B20" s="64"/>
      <c r="C20" s="64"/>
      <c r="D20" s="65"/>
      <c r="E20" s="66"/>
      <c r="F20" s="67"/>
      <c r="G20" s="68"/>
      <c r="H20" s="68"/>
      <c r="I20" s="69"/>
      <c r="J20" s="69"/>
      <c r="K20" s="67"/>
      <c r="L20" s="70"/>
      <c r="M20" s="71"/>
      <c r="N20" s="72"/>
      <c r="O20" s="73"/>
      <c r="P20" s="115" t="str">
        <f>IF(ISBLANK(N20),"0,00",IF(N20="Pauschalwerte ohne Urlaubsabgeltung",IF($M20="Stunden",VLOOKUP(E20,'Grundlagen VKO'!$A$12:$B$17,2),IF($M20="Monat",VLOOKUP(E20,'Grundlagen VKO'!$A$20:$B$25,2),IF($M20="Jahr",VLOOKUP(E20,'Grundlagen VKO'!$A$28:$B$33,2)))),IF($M20="Stunden",VLOOKUP(E20,'Grundlagen VKO'!$A$38:$B$43,2),IF($M20="Monat",VLOOKUP(E20,'Grundlagen VKO'!$A$46:$B$51,2),"Auswahl nicht möglich"))))</f>
        <v>0,00</v>
      </c>
      <c r="Q20" s="115">
        <f t="shared" si="2"/>
        <v>0</v>
      </c>
      <c r="R20" s="116">
        <f t="shared" si="3"/>
        <v>0</v>
      </c>
    </row>
    <row r="21" spans="1:18" s="99" customFormat="1" ht="12">
      <c r="A21" s="122">
        <v>10</v>
      </c>
      <c r="B21" s="64"/>
      <c r="C21" s="64"/>
      <c r="D21" s="65"/>
      <c r="E21" s="66"/>
      <c r="F21" s="67"/>
      <c r="G21" s="68"/>
      <c r="H21" s="68"/>
      <c r="I21" s="69"/>
      <c r="J21" s="69"/>
      <c r="K21" s="67"/>
      <c r="L21" s="70"/>
      <c r="M21" s="71"/>
      <c r="N21" s="72"/>
      <c r="O21" s="73"/>
      <c r="P21" s="115" t="str">
        <f>IF(ISBLANK(N21),"0,00",IF(N21="Pauschalwerte ohne Urlaubsabgeltung",IF($M21="Stunden",VLOOKUP(E21,'Grundlagen VKO'!$A$12:$B$17,2),IF($M21="Monat",VLOOKUP(E21,'Grundlagen VKO'!$A$20:$B$25,2),IF($M21="Jahr",VLOOKUP(E21,'Grundlagen VKO'!$A$28:$B$33,2)))),IF($M21="Stunden",VLOOKUP(E21,'Grundlagen VKO'!$A$38:$B$43,2),IF($M21="Monat",VLOOKUP(E21,'Grundlagen VKO'!$A$46:$B$51,2),"Auswahl nicht möglich"))))</f>
        <v>0,00</v>
      </c>
      <c r="Q21" s="115">
        <f t="shared" si="2"/>
        <v>0</v>
      </c>
      <c r="R21" s="116">
        <f t="shared" si="3"/>
        <v>0</v>
      </c>
    </row>
    <row r="22" spans="1:18">
      <c r="A22" s="99"/>
      <c r="P22" s="100" t="s">
        <v>3</v>
      </c>
      <c r="Q22" s="100">
        <f>SUM(Q12:Q21)</f>
        <v>0</v>
      </c>
      <c r="R22" s="100">
        <f>SUM(R12:R21)</f>
        <v>0</v>
      </c>
    </row>
    <row r="23" spans="1:18" ht="45">
      <c r="A23" s="83" t="s">
        <v>0</v>
      </c>
      <c r="B23" s="135" t="s">
        <v>141</v>
      </c>
      <c r="C23" s="136"/>
      <c r="D23" s="136"/>
      <c r="E23" s="136"/>
      <c r="F23" s="136"/>
      <c r="G23" s="136"/>
      <c r="H23" s="136"/>
      <c r="I23" s="136"/>
      <c r="J23" s="84" t="s">
        <v>142</v>
      </c>
    </row>
    <row r="24" spans="1:18">
      <c r="A24" s="124">
        <v>1</v>
      </c>
      <c r="B24" s="152"/>
      <c r="C24" s="153"/>
      <c r="D24" s="153"/>
      <c r="E24" s="153"/>
      <c r="F24" s="153"/>
      <c r="G24" s="153"/>
      <c r="H24" s="153"/>
      <c r="I24" s="154"/>
      <c r="J24" s="119"/>
    </row>
    <row r="25" spans="1:18">
      <c r="A25" s="124">
        <v>2</v>
      </c>
      <c r="B25" s="152"/>
      <c r="C25" s="153"/>
      <c r="D25" s="153"/>
      <c r="E25" s="153"/>
      <c r="F25" s="153"/>
      <c r="G25" s="153"/>
      <c r="H25" s="153"/>
      <c r="I25" s="154"/>
      <c r="J25" s="119"/>
    </row>
    <row r="26" spans="1:18">
      <c r="A26" s="124">
        <v>3</v>
      </c>
      <c r="B26" s="152"/>
      <c r="C26" s="153"/>
      <c r="D26" s="153"/>
      <c r="E26" s="153"/>
      <c r="F26" s="153"/>
      <c r="G26" s="153"/>
      <c r="H26" s="153"/>
      <c r="I26" s="154"/>
      <c r="J26" s="119"/>
      <c r="K26" s="101"/>
    </row>
    <row r="27" spans="1:18">
      <c r="A27" s="124">
        <v>4</v>
      </c>
      <c r="B27" s="152"/>
      <c r="C27" s="153"/>
      <c r="D27" s="153"/>
      <c r="E27" s="153"/>
      <c r="F27" s="153"/>
      <c r="G27" s="153"/>
      <c r="H27" s="153"/>
      <c r="I27" s="154"/>
      <c r="J27" s="119"/>
    </row>
    <row r="28" spans="1:18">
      <c r="A28" s="124">
        <v>5</v>
      </c>
      <c r="B28" s="152"/>
      <c r="C28" s="153"/>
      <c r="D28" s="153"/>
      <c r="E28" s="153"/>
      <c r="F28" s="153"/>
      <c r="G28" s="153"/>
      <c r="H28" s="153"/>
      <c r="I28" s="154"/>
      <c r="J28" s="119"/>
    </row>
    <row r="29" spans="1:18">
      <c r="A29" s="124">
        <v>6</v>
      </c>
      <c r="B29" s="152"/>
      <c r="C29" s="153"/>
      <c r="D29" s="153"/>
      <c r="E29" s="153"/>
      <c r="F29" s="153"/>
      <c r="G29" s="153"/>
      <c r="H29" s="153"/>
      <c r="I29" s="154"/>
      <c r="J29" s="119"/>
    </row>
    <row r="30" spans="1:18">
      <c r="A30" s="124">
        <v>7</v>
      </c>
      <c r="B30" s="152"/>
      <c r="C30" s="153"/>
      <c r="D30" s="153"/>
      <c r="E30" s="153"/>
      <c r="F30" s="153"/>
      <c r="G30" s="153"/>
      <c r="H30" s="153"/>
      <c r="I30" s="154"/>
      <c r="J30" s="119"/>
    </row>
    <row r="31" spans="1:18">
      <c r="A31" s="124">
        <v>8</v>
      </c>
      <c r="B31" s="152"/>
      <c r="C31" s="153"/>
      <c r="D31" s="153"/>
      <c r="E31" s="153"/>
      <c r="F31" s="153"/>
      <c r="G31" s="153"/>
      <c r="H31" s="153"/>
      <c r="I31" s="154"/>
      <c r="J31" s="119"/>
    </row>
    <row r="32" spans="1:18">
      <c r="A32" s="124">
        <v>9</v>
      </c>
      <c r="B32" s="152"/>
      <c r="C32" s="153"/>
      <c r="D32" s="153"/>
      <c r="E32" s="153"/>
      <c r="F32" s="153"/>
      <c r="G32" s="153"/>
      <c r="H32" s="153"/>
      <c r="I32" s="154"/>
      <c r="J32" s="119"/>
    </row>
    <row r="33" spans="1:18">
      <c r="A33" s="124">
        <v>10</v>
      </c>
      <c r="B33" s="152"/>
      <c r="C33" s="153"/>
      <c r="D33" s="153"/>
      <c r="E33" s="153"/>
      <c r="F33" s="153"/>
      <c r="G33" s="153"/>
      <c r="H33" s="153"/>
      <c r="I33" s="154"/>
      <c r="J33" s="119"/>
    </row>
    <row r="34" spans="1:18">
      <c r="I34" s="100" t="s">
        <v>3</v>
      </c>
      <c r="J34" s="100">
        <f>SUM(J24:J33)</f>
        <v>0</v>
      </c>
    </row>
    <row r="35" spans="1:18">
      <c r="J35" s="101"/>
      <c r="K35" s="101"/>
    </row>
    <row r="36" spans="1:18">
      <c r="P36" s="100" t="s">
        <v>3</v>
      </c>
      <c r="Q36" s="100">
        <f>SUM(Q17:Q35)</f>
        <v>0</v>
      </c>
      <c r="R36" s="100">
        <f>SUM(R17:R35)</f>
        <v>0</v>
      </c>
    </row>
    <row r="37" spans="1:18">
      <c r="A37" s="150" t="s">
        <v>144</v>
      </c>
      <c r="B37" s="151"/>
      <c r="C37" s="151"/>
      <c r="D37" s="151"/>
      <c r="E37" s="151"/>
      <c r="F37" s="151"/>
      <c r="G37" s="151"/>
      <c r="H37" s="151"/>
      <c r="I37" s="117"/>
      <c r="J37" s="117"/>
      <c r="K37" s="117"/>
    </row>
    <row r="38" spans="1:18" ht="75">
      <c r="A38" s="108" t="s">
        <v>0</v>
      </c>
      <c r="B38" s="109" t="s">
        <v>149</v>
      </c>
      <c r="C38" s="109" t="s">
        <v>150</v>
      </c>
      <c r="D38" s="109" t="s">
        <v>151</v>
      </c>
      <c r="E38" s="109" t="s">
        <v>145</v>
      </c>
      <c r="F38" s="110" t="s">
        <v>146</v>
      </c>
      <c r="G38" s="110" t="s">
        <v>152</v>
      </c>
      <c r="H38" s="110" t="s">
        <v>153</v>
      </c>
      <c r="I38" s="112"/>
    </row>
    <row r="39" spans="1:18">
      <c r="A39" s="108"/>
      <c r="B39" s="109"/>
      <c r="C39" s="109"/>
      <c r="D39" s="109"/>
      <c r="E39" s="109" t="s">
        <v>147</v>
      </c>
      <c r="F39" s="110"/>
      <c r="G39" s="106"/>
      <c r="H39" s="106"/>
      <c r="I39" s="112"/>
    </row>
    <row r="40" spans="1:18">
      <c r="A40" s="124">
        <v>1</v>
      </c>
      <c r="B40" s="64"/>
      <c r="C40" s="64"/>
      <c r="D40" s="65"/>
      <c r="E40" s="114"/>
      <c r="F40" s="120"/>
      <c r="G40" s="118" t="str">
        <f>IF(E40="a","6,50",IF(E40="b","9,00",IF(E40="c","12,00","0")))</f>
        <v>0</v>
      </c>
      <c r="H40" s="118">
        <f>F40*G40</f>
        <v>0</v>
      </c>
      <c r="I40" s="112"/>
    </row>
    <row r="41" spans="1:18">
      <c r="A41" s="125">
        <v>2</v>
      </c>
      <c r="B41" s="102"/>
      <c r="C41" s="102"/>
      <c r="D41" s="65"/>
      <c r="E41" s="114"/>
      <c r="F41" s="121"/>
      <c r="G41" s="118" t="str">
        <f t="shared" ref="G41:G49" si="4">IF(E41="a","6,50",IF(E41="b","9,00",IF(E41="c","12,00","0")))</f>
        <v>0</v>
      </c>
      <c r="H41" s="118">
        <f t="shared" ref="H41:H49" si="5">F41*G41</f>
        <v>0</v>
      </c>
      <c r="I41" s="112"/>
    </row>
    <row r="42" spans="1:18">
      <c r="A42" s="124">
        <v>3</v>
      </c>
      <c r="B42" s="64"/>
      <c r="C42" s="64"/>
      <c r="D42" s="65"/>
      <c r="E42" s="114"/>
      <c r="F42" s="120"/>
      <c r="G42" s="118" t="str">
        <f t="shared" si="4"/>
        <v>0</v>
      </c>
      <c r="H42" s="118">
        <f t="shared" si="5"/>
        <v>0</v>
      </c>
      <c r="I42" s="112"/>
    </row>
    <row r="43" spans="1:18">
      <c r="A43" s="124">
        <v>4</v>
      </c>
      <c r="B43" s="64"/>
      <c r="C43" s="64"/>
      <c r="D43" s="65"/>
      <c r="E43" s="114"/>
      <c r="F43" s="120"/>
      <c r="G43" s="118" t="str">
        <f t="shared" si="4"/>
        <v>0</v>
      </c>
      <c r="H43" s="118">
        <f t="shared" si="5"/>
        <v>0</v>
      </c>
      <c r="I43" s="112"/>
    </row>
    <row r="44" spans="1:18">
      <c r="A44" s="124">
        <v>5</v>
      </c>
      <c r="B44" s="64"/>
      <c r="C44" s="64"/>
      <c r="D44" s="65"/>
      <c r="E44" s="114"/>
      <c r="F44" s="120"/>
      <c r="G44" s="118" t="str">
        <f t="shared" si="4"/>
        <v>0</v>
      </c>
      <c r="H44" s="118">
        <f t="shared" si="5"/>
        <v>0</v>
      </c>
      <c r="I44" s="112"/>
    </row>
    <row r="45" spans="1:18">
      <c r="A45" s="124">
        <v>6</v>
      </c>
      <c r="B45" s="64"/>
      <c r="C45" s="64"/>
      <c r="D45" s="65"/>
      <c r="E45" s="114"/>
      <c r="F45" s="120"/>
      <c r="G45" s="118" t="str">
        <f t="shared" si="4"/>
        <v>0</v>
      </c>
      <c r="H45" s="118">
        <f t="shared" si="5"/>
        <v>0</v>
      </c>
      <c r="I45" s="112"/>
    </row>
    <row r="46" spans="1:18">
      <c r="A46" s="124">
        <v>7</v>
      </c>
      <c r="B46" s="64"/>
      <c r="C46" s="64"/>
      <c r="D46" s="65"/>
      <c r="E46" s="114"/>
      <c r="F46" s="120"/>
      <c r="G46" s="118" t="str">
        <f t="shared" si="4"/>
        <v>0</v>
      </c>
      <c r="H46" s="118">
        <f t="shared" si="5"/>
        <v>0</v>
      </c>
      <c r="I46" s="112"/>
    </row>
    <row r="47" spans="1:18">
      <c r="A47" s="124">
        <v>8</v>
      </c>
      <c r="B47" s="64"/>
      <c r="C47" s="64"/>
      <c r="D47" s="65"/>
      <c r="E47" s="114"/>
      <c r="F47" s="120"/>
      <c r="G47" s="118" t="str">
        <f t="shared" si="4"/>
        <v>0</v>
      </c>
      <c r="H47" s="118">
        <f t="shared" si="5"/>
        <v>0</v>
      </c>
      <c r="I47" s="112"/>
    </row>
    <row r="48" spans="1:18">
      <c r="A48" s="125">
        <v>9</v>
      </c>
      <c r="B48" s="102"/>
      <c r="C48" s="102"/>
      <c r="D48" s="65"/>
      <c r="E48" s="114"/>
      <c r="F48" s="121"/>
      <c r="G48" s="118" t="str">
        <f t="shared" si="4"/>
        <v>0</v>
      </c>
      <c r="H48" s="118">
        <f t="shared" si="5"/>
        <v>0</v>
      </c>
      <c r="I48" s="112"/>
    </row>
    <row r="49" spans="1:10">
      <c r="A49" s="124">
        <v>10</v>
      </c>
      <c r="B49" s="64"/>
      <c r="C49" s="64"/>
      <c r="D49" s="65"/>
      <c r="E49" s="114"/>
      <c r="F49" s="120"/>
      <c r="G49" s="118" t="str">
        <f t="shared" si="4"/>
        <v>0</v>
      </c>
      <c r="H49" s="118">
        <f t="shared" si="5"/>
        <v>0</v>
      </c>
      <c r="I49" s="112"/>
    </row>
    <row r="50" spans="1:10">
      <c r="G50" s="111" t="s">
        <v>3</v>
      </c>
      <c r="H50" s="113">
        <f>SUM(H40:H49)</f>
        <v>0</v>
      </c>
    </row>
    <row r="53" spans="1:10">
      <c r="J53" s="47" t="s">
        <v>64</v>
      </c>
    </row>
  </sheetData>
  <sheetProtection algorithmName="SHA-512" hashValue="+AA+aMADxk6RYOfv1s96TOGzRvqDFAm/UHciS5fnWFExf069/66xeZObtp8aIVAOCisTMB2JAIlhQTv91X+xJA==" saltValue="wx1KnxwkZ0O8tyqyX0GKhg==" spinCount="100000" sheet="1" objects="1" scenarios="1"/>
  <mergeCells count="22">
    <mergeCell ref="A37:H37"/>
    <mergeCell ref="B29:I29"/>
    <mergeCell ref="B30:I30"/>
    <mergeCell ref="B31:I31"/>
    <mergeCell ref="B32:I32"/>
    <mergeCell ref="B33:I33"/>
    <mergeCell ref="B23:I23"/>
    <mergeCell ref="B25:I25"/>
    <mergeCell ref="B26:I26"/>
    <mergeCell ref="B27:I27"/>
    <mergeCell ref="B28:I28"/>
    <mergeCell ref="B24:I24"/>
    <mergeCell ref="N2:O2"/>
    <mergeCell ref="A3:D3"/>
    <mergeCell ref="E3:L3"/>
    <mergeCell ref="A4:D4"/>
    <mergeCell ref="E4:L4"/>
    <mergeCell ref="A7:R7"/>
    <mergeCell ref="A5:D5"/>
    <mergeCell ref="E5:F5"/>
    <mergeCell ref="G5:I5"/>
    <mergeCell ref="J5:K5"/>
  </mergeCells>
  <conditionalFormatting sqref="N12:N21">
    <cfRule type="containsText" dxfId="23" priority="1" operator="containsText" text="Pauschalwerte mit Urlaubsabgeltung">
      <formula>NOT(ISERROR(SEARCH("Pauschalwerte mit Urlaubsabgeltung",N12)))</formula>
    </cfRule>
  </conditionalFormatting>
  <dataValidations disablePrompts="1" count="2">
    <dataValidation errorStyle="information" allowBlank="1" showErrorMessage="1" promptTitle="Anzahl" prompt="Je Beschäftigten können bis zu zwölf Monatsbeträge je Jahr bzw. bis zu 2.088 Jahresarbeitsstunden angerechnet werden.  _x000a_" sqref="D12:D21 D40:D49"/>
    <dataValidation type="list" allowBlank="1" showInputMessage="1" showErrorMessage="1" sqref="E40:E49">
      <formula1>"a,b,c"</formula1>
    </dataValidation>
  </dataValidations>
  <pageMargins left="0.7" right="0.7" top="0.78740157499999996" bottom="0.78740157499999996" header="0.3" footer="0.3"/>
  <pageSetup paperSize="9" scale="42" fitToHeight="0" orientation="landscape" r:id="rId1"/>
  <tableParts count="1">
    <tablePart r:id="rId2"/>
  </tableParts>
  <extLst>
    <ext xmlns:x14="http://schemas.microsoft.com/office/spreadsheetml/2009/9/main" uri="{CCE6A557-97BC-4b89-ADB6-D9C93CAAB3DF}">
      <x14:dataValidations xmlns:xm="http://schemas.microsoft.com/office/excel/2006/main" disablePrompts="1" count="7">
        <x14:dataValidation type="list" allowBlank="1" showInputMessage="1" showErrorMessage="1">
          <x14:formula1>
            <xm:f>'Grundlagen VKO'!$A$4:$A$5</xm:f>
          </x14:formula1>
          <xm:sqref>N12:N21</xm:sqref>
        </x14:dataValidation>
        <x14:dataValidation type="list" allowBlank="1" showInputMessage="1" showErrorMessage="1">
          <x14:formula1>
            <xm:f>'Grundlagen VKO'!$J$1:$J$2</xm:f>
          </x14:formula1>
          <xm:sqref>K12:K21 G12:H21</xm:sqref>
        </x14:dataValidation>
        <x14:dataValidation type="list" allowBlank="1" showInputMessage="1" showErrorMessage="1">
          <x14:formula1>
            <xm:f>'Grundlagen VKO'!$A$12:$A$17</xm:f>
          </x14:formula1>
          <xm:sqref>E12:E21</xm:sqref>
        </x14:dataValidation>
        <x14:dataValidation type="date" allowBlank="1" showInputMessage="1" showErrorMessage="1" errorTitle="fehlerhaftes Datum" error="Bitte prüfen Sie den Beginn des Vorhabenszeitraums.">
          <x14:formula1>
            <xm:f>'Grundlagen VKO'!$N$12</xm:f>
          </x14:formula1>
          <x14:formula2>
            <xm:f>'Grundlagen VKO'!$O$12</xm:f>
          </x14:formula2>
          <xm:sqref>I13:J21</xm:sqref>
        </x14:dataValidation>
        <x14:dataValidation type="date" allowBlank="1" showInputMessage="1" showErrorMessage="1" errorTitle="fehlerhaftes Datum" error="Das Datum muss nach dem Datum &quot;Beschäftigt im Vorhaben vom&quot; liegen und ist auf den 31.12. des 2. Jahres zu begrenzen.">
          <x14:formula1>
            <xm:f>I12</xm:f>
          </x14:formula1>
          <x14:formula2>
            <xm:f>'Grundlagen VKO'!$O$12</xm:f>
          </x14:formula2>
          <xm:sqref>J12</xm:sqref>
        </x14:dataValidation>
        <x14:dataValidation type="date" allowBlank="1" showInputMessage="1" showErrorMessage="1" errorTitle="fehlerhaftes Datum" error="Das Datum muss im Zeitraum 01.01. bis 31.12. des 2. Jahres liegen._x000a_">
          <x14:formula1>
            <xm:f>'Grundlagen VKO'!$N$12</xm:f>
          </x14:formula1>
          <x14:formula2>
            <xm:f>'Grundlagen VKO'!$O$12</xm:f>
          </x14:formula2>
          <xm:sqref>I12</xm:sqref>
        </x14:dataValidation>
        <x14:dataValidation type="list" allowBlank="1" showInputMessage="1" showErrorMessage="1">
          <x14:formula1>
            <xm:f>IF($K12="Ja",'Grundlagen VKO'!$J$11,'Grundlagen VKO'!$J$11:$J$13)</xm:f>
          </x14:formula1>
          <xm:sqref>M12:M21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O59"/>
  <sheetViews>
    <sheetView workbookViewId="0">
      <selection activeCell="M27" sqref="M27"/>
    </sheetView>
  </sheetViews>
  <sheetFormatPr baseColWidth="10" defaultRowHeight="14.25"/>
  <cols>
    <col min="1" max="4" width="15.7109375" style="1" customWidth="1"/>
    <col min="5" max="5" width="13.28515625" style="42" bestFit="1" customWidth="1"/>
    <col min="6" max="6" width="11.42578125" style="42"/>
    <col min="7" max="7" width="23.42578125" style="42" bestFit="1" customWidth="1"/>
    <col min="8" max="8" width="22.42578125" style="42" bestFit="1" customWidth="1"/>
    <col min="9" max="12" width="11.42578125" style="42"/>
    <col min="13" max="13" width="11.5703125" style="42" bestFit="1" customWidth="1"/>
    <col min="14" max="14" width="11.28515625" style="42" bestFit="1" customWidth="1"/>
    <col min="15" max="15" width="12.85546875" style="42" bestFit="1" customWidth="1"/>
    <col min="16" max="16384" width="11.42578125" style="42"/>
  </cols>
  <sheetData>
    <row r="1" spans="1:15">
      <c r="J1" s="42" t="s">
        <v>55</v>
      </c>
    </row>
    <row r="2" spans="1:15">
      <c r="J2" s="42" t="s">
        <v>56</v>
      </c>
    </row>
    <row r="3" spans="1:15">
      <c r="D3" s="42" t="s">
        <v>60</v>
      </c>
      <c r="E3" s="42" t="s">
        <v>61</v>
      </c>
    </row>
    <row r="4" spans="1:15">
      <c r="A4" s="10" t="s">
        <v>40</v>
      </c>
      <c r="B4" s="2"/>
      <c r="C4" s="2"/>
      <c r="D4" s="43">
        <v>12</v>
      </c>
      <c r="E4" s="44">
        <v>2088</v>
      </c>
    </row>
    <row r="5" spans="1:15">
      <c r="A5" s="9" t="s">
        <v>6</v>
      </c>
      <c r="B5" s="2"/>
      <c r="C5" s="2"/>
      <c r="D5" s="43">
        <v>10.66</v>
      </c>
      <c r="E5" s="44">
        <v>1856</v>
      </c>
    </row>
    <row r="9" spans="1:15">
      <c r="A9" s="157" t="s">
        <v>7</v>
      </c>
      <c r="B9" s="157"/>
      <c r="C9" s="157"/>
      <c r="D9" s="157"/>
    </row>
    <row r="10" spans="1:15">
      <c r="A10" s="158" t="s">
        <v>39</v>
      </c>
      <c r="B10" s="158"/>
      <c r="C10" s="158"/>
      <c r="D10" s="158"/>
    </row>
    <row r="11" spans="1:15">
      <c r="A11" s="3" t="s">
        <v>8</v>
      </c>
      <c r="B11" s="4" t="s">
        <v>9</v>
      </c>
      <c r="C11" s="3"/>
      <c r="D11" s="3"/>
      <c r="G11" s="42" t="s">
        <v>32</v>
      </c>
      <c r="H11" s="42" t="s">
        <v>33</v>
      </c>
      <c r="J11" s="42" t="s">
        <v>34</v>
      </c>
      <c r="M11" s="45" t="str">
        <f>Gesamtkalkulation!C$8</f>
        <v xml:space="preserve"> </v>
      </c>
      <c r="N11" s="46" t="e">
        <f>DATE(M11,1,1)</f>
        <v>#VALUE!</v>
      </c>
      <c r="O11" s="46" t="e">
        <f>DATE(M11,12,31)</f>
        <v>#VALUE!</v>
      </c>
    </row>
    <row r="12" spans="1:15">
      <c r="A12" s="5" t="s">
        <v>12</v>
      </c>
      <c r="B12" s="6">
        <v>46.5</v>
      </c>
      <c r="C12" s="6"/>
      <c r="D12" s="6"/>
      <c r="G12" s="43"/>
      <c r="H12" s="43"/>
      <c r="J12" s="42" t="s">
        <v>35</v>
      </c>
      <c r="M12" s="45" t="str">
        <f>Gesamtkalkulation!D$8</f>
        <v xml:space="preserve"> </v>
      </c>
      <c r="N12" s="46" t="e">
        <f t="shared" ref="N12:N16" si="0">DATE(M12,1,1)</f>
        <v>#VALUE!</v>
      </c>
      <c r="O12" s="46" t="e">
        <f t="shared" ref="O12:O16" si="1">DATE(M12,12,31)</f>
        <v>#VALUE!</v>
      </c>
    </row>
    <row r="13" spans="1:15">
      <c r="A13" s="5" t="s">
        <v>13</v>
      </c>
      <c r="B13" s="6">
        <v>30.5</v>
      </c>
      <c r="C13" s="6"/>
      <c r="D13" s="6"/>
      <c r="G13" s="43"/>
      <c r="H13" s="43"/>
      <c r="J13" s="42" t="s">
        <v>37</v>
      </c>
      <c r="M13" s="45" t="e">
        <f>Gesamtkalkulation!#REF!</f>
        <v>#REF!</v>
      </c>
      <c r="N13" s="46" t="e">
        <f t="shared" si="0"/>
        <v>#REF!</v>
      </c>
      <c r="O13" s="46" t="e">
        <f t="shared" si="1"/>
        <v>#REF!</v>
      </c>
    </row>
    <row r="14" spans="1:15">
      <c r="A14" s="5" t="s">
        <v>14</v>
      </c>
      <c r="B14" s="6">
        <v>28.5</v>
      </c>
      <c r="C14" s="6"/>
      <c r="D14" s="6"/>
      <c r="G14" s="43"/>
      <c r="H14" s="43"/>
      <c r="M14" s="45" t="e">
        <f>Gesamtkalkulation!#REF!</f>
        <v>#REF!</v>
      </c>
      <c r="N14" s="46" t="e">
        <f t="shared" si="0"/>
        <v>#REF!</v>
      </c>
      <c r="O14" s="46" t="e">
        <f t="shared" si="1"/>
        <v>#REF!</v>
      </c>
    </row>
    <row r="15" spans="1:15">
      <c r="A15" s="5" t="s">
        <v>15</v>
      </c>
      <c r="B15" s="6">
        <v>22</v>
      </c>
      <c r="C15" s="6"/>
      <c r="D15" s="6"/>
      <c r="G15" s="43"/>
      <c r="H15" s="43"/>
      <c r="M15" s="45" t="e">
        <f>Gesamtkalkulation!#REF!</f>
        <v>#REF!</v>
      </c>
      <c r="N15" s="46" t="e">
        <f t="shared" si="0"/>
        <v>#REF!</v>
      </c>
      <c r="O15" s="46" t="e">
        <f t="shared" si="1"/>
        <v>#REF!</v>
      </c>
    </row>
    <row r="16" spans="1:15">
      <c r="A16" s="5" t="s">
        <v>16</v>
      </c>
      <c r="B16" s="6">
        <v>18</v>
      </c>
      <c r="C16" s="6"/>
      <c r="D16" s="6"/>
      <c r="G16" s="43"/>
      <c r="H16" s="43"/>
      <c r="M16" s="45" t="e">
        <f>Gesamtkalkulation!#REF!</f>
        <v>#REF!</v>
      </c>
      <c r="N16" s="46" t="e">
        <f t="shared" si="0"/>
        <v>#REF!</v>
      </c>
      <c r="O16" s="46" t="e">
        <f t="shared" si="1"/>
        <v>#REF!</v>
      </c>
    </row>
    <row r="17" spans="1:8">
      <c r="A17" s="5" t="s">
        <v>17</v>
      </c>
      <c r="B17" s="6">
        <v>16</v>
      </c>
      <c r="C17" s="6"/>
      <c r="D17" s="6"/>
      <c r="G17" s="43"/>
      <c r="H17" s="43"/>
    </row>
    <row r="18" spans="1:8">
      <c r="A18" s="5"/>
      <c r="B18" s="6"/>
      <c r="C18" s="6"/>
      <c r="D18" s="6"/>
      <c r="G18" s="43"/>
      <c r="H18" s="43"/>
    </row>
    <row r="19" spans="1:8">
      <c r="A19" s="3" t="s">
        <v>8</v>
      </c>
      <c r="B19" s="3" t="s">
        <v>10</v>
      </c>
      <c r="C19" s="6"/>
      <c r="D19" s="6"/>
      <c r="G19" s="43"/>
      <c r="H19" s="43"/>
    </row>
    <row r="20" spans="1:8">
      <c r="A20" s="5" t="s">
        <v>12</v>
      </c>
      <c r="B20" s="6">
        <v>8092</v>
      </c>
      <c r="C20" s="6"/>
      <c r="D20" s="6"/>
      <c r="G20" s="43"/>
      <c r="H20" s="43"/>
    </row>
    <row r="21" spans="1:8">
      <c r="A21" s="5" t="s">
        <v>13</v>
      </c>
      <c r="B21" s="6">
        <v>5318</v>
      </c>
      <c r="C21" s="6"/>
      <c r="D21" s="6"/>
      <c r="G21" s="43"/>
      <c r="H21" s="43"/>
    </row>
    <row r="22" spans="1:8">
      <c r="A22" s="5" t="s">
        <v>14</v>
      </c>
      <c r="B22" s="6">
        <v>4969</v>
      </c>
      <c r="C22" s="6"/>
      <c r="D22" s="6"/>
      <c r="G22" s="43"/>
      <c r="H22" s="43"/>
    </row>
    <row r="23" spans="1:8">
      <c r="A23" s="5" t="s">
        <v>15</v>
      </c>
      <c r="B23" s="6">
        <v>3787</v>
      </c>
      <c r="C23" s="6"/>
      <c r="D23" s="6"/>
      <c r="G23" s="43"/>
      <c r="H23" s="43"/>
    </row>
    <row r="24" spans="1:8">
      <c r="A24" s="5" t="s">
        <v>16</v>
      </c>
      <c r="B24" s="6">
        <v>3109</v>
      </c>
      <c r="C24" s="6"/>
      <c r="D24" s="6"/>
      <c r="G24" s="43"/>
      <c r="H24" s="43"/>
    </row>
    <row r="25" spans="1:8">
      <c r="A25" s="5" t="s">
        <v>17</v>
      </c>
      <c r="B25" s="6">
        <v>2771</v>
      </c>
      <c r="C25" s="6"/>
      <c r="D25" s="6"/>
      <c r="G25" s="43"/>
      <c r="H25" s="43"/>
    </row>
    <row r="26" spans="1:8">
      <c r="A26" s="5"/>
      <c r="B26" s="6"/>
      <c r="C26" s="6"/>
      <c r="D26" s="6"/>
      <c r="G26" s="43"/>
      <c r="H26" s="43"/>
    </row>
    <row r="27" spans="1:8">
      <c r="A27" s="3" t="s">
        <v>8</v>
      </c>
      <c r="B27" s="3" t="s">
        <v>11</v>
      </c>
      <c r="C27" s="6"/>
      <c r="D27" s="6"/>
      <c r="G27" s="43"/>
      <c r="H27" s="43"/>
    </row>
    <row r="28" spans="1:8">
      <c r="A28" s="5" t="s">
        <v>12</v>
      </c>
      <c r="B28" s="6">
        <v>97102</v>
      </c>
      <c r="C28" s="6"/>
      <c r="D28" s="6"/>
      <c r="G28" s="43"/>
      <c r="H28" s="43"/>
    </row>
    <row r="29" spans="1:8">
      <c r="A29" s="5" t="s">
        <v>13</v>
      </c>
      <c r="B29" s="6">
        <v>63818</v>
      </c>
      <c r="C29" s="6"/>
      <c r="D29" s="6"/>
      <c r="G29" s="43"/>
      <c r="H29" s="43"/>
    </row>
    <row r="30" spans="1:8">
      <c r="A30" s="5" t="s">
        <v>14</v>
      </c>
      <c r="B30" s="6">
        <v>59633</v>
      </c>
      <c r="C30" s="6"/>
      <c r="D30" s="6"/>
      <c r="G30" s="43"/>
      <c r="H30" s="43"/>
    </row>
    <row r="31" spans="1:8">
      <c r="A31" s="5" t="s">
        <v>15</v>
      </c>
      <c r="B31" s="6">
        <v>45445</v>
      </c>
      <c r="C31" s="6"/>
      <c r="D31" s="6"/>
      <c r="G31" s="43"/>
      <c r="H31" s="43"/>
    </row>
    <row r="32" spans="1:8">
      <c r="A32" s="5" t="s">
        <v>16</v>
      </c>
      <c r="B32" s="6">
        <v>37314</v>
      </c>
      <c r="C32" s="6"/>
      <c r="D32" s="6"/>
      <c r="G32" s="43"/>
      <c r="H32" s="43"/>
    </row>
    <row r="33" spans="1:8">
      <c r="A33" s="5" t="s">
        <v>17</v>
      </c>
      <c r="B33" s="6">
        <v>33257</v>
      </c>
      <c r="C33" s="6"/>
      <c r="D33" s="6"/>
      <c r="G33" s="43"/>
      <c r="H33" s="43"/>
    </row>
    <row r="34" spans="1:8">
      <c r="A34" s="5"/>
      <c r="B34" s="6"/>
      <c r="C34" s="6"/>
      <c r="D34" s="6"/>
      <c r="G34" s="43"/>
      <c r="H34" s="43"/>
    </row>
    <row r="35" spans="1:8">
      <c r="A35" s="7"/>
      <c r="B35" s="7"/>
      <c r="C35" s="8"/>
      <c r="D35" s="8"/>
      <c r="G35" s="43"/>
      <c r="H35" s="43"/>
    </row>
    <row r="36" spans="1:8">
      <c r="A36" s="158" t="s">
        <v>18</v>
      </c>
      <c r="B36" s="158"/>
      <c r="C36" s="158"/>
      <c r="D36" s="158"/>
      <c r="G36" s="43"/>
      <c r="H36" s="43"/>
    </row>
    <row r="37" spans="1:8">
      <c r="A37" s="3" t="s">
        <v>8</v>
      </c>
      <c r="B37" s="4" t="s">
        <v>9</v>
      </c>
      <c r="C37" s="3"/>
      <c r="D37" s="3"/>
      <c r="G37" s="43"/>
      <c r="H37" s="43"/>
    </row>
    <row r="38" spans="1:8">
      <c r="A38" s="5" t="s">
        <v>12</v>
      </c>
      <c r="B38" s="6">
        <v>52.5</v>
      </c>
      <c r="C38" s="6"/>
      <c r="D38" s="6"/>
      <c r="G38" s="43"/>
      <c r="H38" s="43"/>
    </row>
    <row r="39" spans="1:8">
      <c r="A39" s="5" t="s">
        <v>13</v>
      </c>
      <c r="B39" s="6">
        <v>34.5</v>
      </c>
      <c r="C39" s="6"/>
      <c r="D39" s="6"/>
      <c r="G39" s="43"/>
      <c r="H39" s="43"/>
    </row>
    <row r="40" spans="1:8">
      <c r="A40" s="5" t="s">
        <v>14</v>
      </c>
      <c r="B40" s="6">
        <v>32</v>
      </c>
      <c r="C40" s="6"/>
      <c r="D40" s="6"/>
      <c r="G40" s="43"/>
      <c r="H40" s="43"/>
    </row>
    <row r="41" spans="1:8">
      <c r="A41" s="5" t="s">
        <v>15</v>
      </c>
      <c r="B41" s="6">
        <v>24.5</v>
      </c>
      <c r="C41" s="6"/>
      <c r="D41" s="6"/>
      <c r="G41" s="43"/>
      <c r="H41" s="43"/>
    </row>
    <row r="42" spans="1:8">
      <c r="A42" s="5" t="s">
        <v>16</v>
      </c>
      <c r="B42" s="6">
        <v>20</v>
      </c>
      <c r="C42" s="6"/>
      <c r="D42" s="6"/>
      <c r="G42" s="43"/>
      <c r="H42" s="43"/>
    </row>
    <row r="43" spans="1:8">
      <c r="A43" s="5" t="s">
        <v>17</v>
      </c>
      <c r="B43" s="6">
        <v>18</v>
      </c>
      <c r="C43" s="6"/>
      <c r="D43" s="6"/>
      <c r="G43" s="43"/>
      <c r="H43" s="43"/>
    </row>
    <row r="45" spans="1:8">
      <c r="A45" s="3" t="s">
        <v>8</v>
      </c>
      <c r="B45" s="3" t="s">
        <v>10</v>
      </c>
    </row>
    <row r="46" spans="1:8">
      <c r="A46" s="5" t="s">
        <v>12</v>
      </c>
      <c r="B46" s="6">
        <v>9103</v>
      </c>
    </row>
    <row r="47" spans="1:8">
      <c r="A47" s="5" t="s">
        <v>13</v>
      </c>
      <c r="B47" s="6">
        <v>5983</v>
      </c>
    </row>
    <row r="48" spans="1:8">
      <c r="A48" s="5" t="s">
        <v>14</v>
      </c>
      <c r="B48" s="6">
        <v>5591</v>
      </c>
    </row>
    <row r="49" spans="1:2">
      <c r="A49" s="5" t="s">
        <v>15</v>
      </c>
      <c r="B49" s="6">
        <v>4260</v>
      </c>
    </row>
    <row r="50" spans="1:2">
      <c r="A50" s="5" t="s">
        <v>16</v>
      </c>
      <c r="B50" s="6">
        <v>3498</v>
      </c>
    </row>
    <row r="51" spans="1:2">
      <c r="A51" s="5" t="s">
        <v>17</v>
      </c>
      <c r="B51" s="6">
        <v>3118</v>
      </c>
    </row>
    <row r="53" spans="1:2">
      <c r="A53" s="3" t="s">
        <v>8</v>
      </c>
      <c r="B53" s="3" t="s">
        <v>11</v>
      </c>
    </row>
    <row r="54" spans="1:2">
      <c r="A54" s="5" t="s">
        <v>12</v>
      </c>
      <c r="B54" s="6">
        <v>0</v>
      </c>
    </row>
    <row r="55" spans="1:2">
      <c r="A55" s="5" t="s">
        <v>13</v>
      </c>
      <c r="B55" s="6">
        <v>0</v>
      </c>
    </row>
    <row r="56" spans="1:2">
      <c r="A56" s="5" t="s">
        <v>14</v>
      </c>
      <c r="B56" s="6">
        <v>0</v>
      </c>
    </row>
    <row r="57" spans="1:2">
      <c r="A57" s="5" t="s">
        <v>15</v>
      </c>
      <c r="B57" s="6">
        <v>0</v>
      </c>
    </row>
    <row r="58" spans="1:2">
      <c r="A58" s="5" t="s">
        <v>16</v>
      </c>
      <c r="B58" s="6">
        <v>0</v>
      </c>
    </row>
    <row r="59" spans="1:2">
      <c r="A59" s="5" t="s">
        <v>17</v>
      </c>
      <c r="B59" s="6">
        <v>0</v>
      </c>
    </row>
  </sheetData>
  <mergeCells count="3">
    <mergeCell ref="A9:D9"/>
    <mergeCell ref="A10:D10"/>
    <mergeCell ref="A36:D36"/>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R e l a t i o n s h i p A u t o D e t e c t i o n E n a b l e d " > < C u s t o m C o n t e n t > < ! [ C D A T A [ T r u e ] ] > < / C u s t o m C o n t e n t > < / G e m i n i > 
</file>

<file path=customXml/item10.xml>��< ? x m l   v e r s i o n = " 1 . 0 "   e n c o d i n g = " U T F - 1 6 " ? > < G e m i n i   x m l n s = " h t t p : / / g e m i n i / p i v o t c u s t o m i z a t i o n / S a n d b o x N o n E m p t y " > < C u s t o m C o n t e n t > < ! [ C D A T A [ 1 ] ] > < / 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 T a b e l l e 6 < / 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 T a b e l l e 6 < / 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 C o l u m n s \ S p a l t e 1 < / K e y > < / a : K e y > < a : V a l u e   i : t y p e = " T a b l e W i d g e t B a s e V i e w S t a t e " / > < / a : K e y V a l u e O f D i a g r a m O b j e c t K e y a n y T y p e z b w N T n L X > < a : K e y V a l u e O f D i a g r a m O b j e c t K e y a n y T y p e z b w N T n L X > < a : K e y > < K e y > C o l u m n s \ S p a l t e 2 < / K e y > < / a : K e y > < a : V a l u e   i : t y p e = " T a b l e W i d g e t B a s e V i e w S t a t e " / > < / a : K e y V a l u e O f D i a g r a m O b j e c t K e y a n y T y p e z b w N T n L X > < a : K e y V a l u e O f D i a g r a m O b j e c t K e y a n y T y p e z b w N T n L X > < a : K e y > < K e y > C o l u m n s \ S p a l t e 3 < / K e y > < / a : K e y > < a : V a l u e   i : t y p e = " T a b l e W i d g e t B a s e V i e w S t a t e " / > < / a : K e y V a l u e O f D i a g r a m O b j e c t K e y a n y T y p e z b w N T n L X > < a : K e y V a l u e O f D i a g r a m O b j e c t K e y a n y T y p e z b w N T n L X > < a : K e y > < K e y > C o l u m n s \ S p a l t e 4 < / K e y > < / a : K e y > < a : V a l u e   i : t y p e = " T a b l e W i d g e t B a s e V i e w S t a t e " / > < / a : K e y V a l u e O f D i a g r a m O b j e c t K e y a n y T y p e z b w N T n L X > < a : K e y V a l u e O f D i a g r a m O b j e c t K e y a n y T y p e z b w N T n L X > < a : K e y > < K e y > C o l u m n s \ S p a l t e 5 < / K e y > < / a : K e y > < a : V a l u e   i : t y p e = " T a b l e W i d g e t B a s e V i e w S t a t e " / > < / a : K e y V a l u e O f D i a g r a m O b j e c t K e y a n y T y p e z b w N T n L X > < a : K e y V a l u e O f D i a g r a m O b j e c t K e y a n y T y p e z b w N T n L X > < a : K e y > < K e y > C o l u m n s \ S p a l t e 6 < / K e y > < / a : K e y > < a : V a l u e   i : t y p e = " T a b l e W i d g e t B a s e V i e w S t a t e " / > < / a : K e y V a l u e O f D i a g r a m O b j e c t K e y a n y T y p e z b w N T n L X > < a : K e y V a l u e O f D i a g r a m O b j e c t K e y a n y T y p e z b w N T n L X > < a : K e y > < K e y > C o l u m n s \ S p a l t e 7 < / K e y > < / a : K e y > < a : V a l u e   i : t y p e = " T a b l e W i d g e t B a s e V i e w S t a t e " / > < / a : K e y V a l u e O f D i a g r a m O b j e c t K e y a n y T y p e z b w N T n L X > < a : K e y V a l u e O f D i a g r a m O b j e c t K e y a n y T y p e z b w N T n L X > < a : K e y > < K e y > C o l u m n s \ S p a l t e 8 < / K e y > < / a : K e y > < a : V a l u e   i : t y p e = " T a b l e W i d g e t B a s e V i e w S t a t e " / > < / a : K e y V a l u e O f D i a g r a m O b j e c t K e y a n y T y p e z b w N T n L X > < a : K e y V a l u e O f D i a g r a m O b j e c t K e y a n y T y p e z b w N T n L X > < a : K e y > < K e y > C o l u m n s \ S p a l t e 9 < / K e y > < / a : K e y > < a : V a l u e   i : t y p e = " T a b l e W i d g e t B a s e V i e w S t a t e " / > < / a : K e y V a l u e O f D i a g r a m O b j e c t K e y a n y T y p e z b w N T n L X > < a : K e y V a l u e O f D i a g r a m O b j e c t K e y a n y T y p e z b w N T n L X > < a : K e y > < K e y > C o l u m n s \ S p a l t e 1 0 < / K e y > < / a : K e y > < a : V a l u e   i : t y p e = " T a b l e W i d g e t B a s e V i e w S t a t e " / > < / a : K e y V a l u e O f D i a g r a m O b j e c t K e y a n y T y p e z b w N T n L X > < a : K e y V a l u e O f D i a g r a m O b j e c t K e y a n y T y p e z b w N T n L X > < a : K e y > < K e y > C o l u m n s \ S p a l t e 1 1 < / K e y > < / a : K e y > < a : V a l u e   i : t y p e = " T a b l e W i d g e t B a s e V i e w S t a t e " / > < / a : K e y V a l u e O f D i a g r a m O b j e c t K e y a n y T y p e z b w N T n L X > < a : K e y V a l u e O f D i a g r a m O b j e c t K e y a n y T y p e z b w N T n L X > < a : K e y > < K e y > C o l u m n s \ S p a l t e 1 2 < / K e y > < / a : K e y > < a : V a l u e   i : t y p e = " T a b l e W i d g e t B a s e V i e w S t a t e " / > < / a : K e y V a l u e O f D i a g r a m O b j e c t K e y a n y T y p e z b w N T n L X > < a : K e y V a l u e O f D i a g r a m O b j e c t K e y a n y T y p e z b w N T n L X > < a : K e y > < K e y > C o l u m n s \ S p a l t e 1 3 < / K e y > < / a : K e y > < a : V a l u e   i : t y p e = " T a b l e W i d g e t B a s e V i e w S t a t e " / > < / a : K e y V a l u e O f D i a g r a m O b j e c t K e y a n y T y p e z b w N T n L X > < a : K e y V a l u e O f D i a g r a m O b j e c t K e y a n y T y p e z b w N T n L X > < a : K e y > < K e y > C o l u m n s \ S p a l t e 1 4 < / K e y > < / a : K e y > < a : V a l u e   i : t y p e = " T a b l e W i d g e t B a s e V i e w S t a t e " / > < / a : K e y V a l u e O f D i a g r a m O b j e c t K e y a n y T y p e z b w N T n L X > < a : K e y V a l u e O f D i a g r a m O b j e c t K e y a n y T y p e z b w N T n L X > < a : K e y > < K e y > C o l u m n s \ S p a l t e 1 5 < / K e y > < / a : K e y > < a : V a l u e   i : t y p e = " T a b l e W i d g e t B a s e V i e w S t a t e " / > < / a : K e y V a l u e O f D i a g r a m O b j e c t K e y a n y T y p e z b w N T n L X > < a : K e y V a l u e O f D i a g r a m O b j e c t K e y a n y T y p e z b w N T n L X > < a : K e y > < K e y > C o l u m n s \ S p a l t e 1 6 < / K e y > < / a : K e y > < a : V a l u e   i : t y p e = " T a b l e W i d g e t B a s e V i e w S t a t e " / > < / a : K e y V a l u e O f D i a g r a m O b j e c t K e y a n y T y p e z b w N T n L X > < a : K e y V a l u e O f D i a g r a m O b j e c t K e y a n y T y p e z b w N T n L X > < a : K e y > < K e y > C o l u m n s \ S p a l t e 1 7 < / K e y > < / a : K e y > < a : V a l u e   i : t y p e = " T a b l e W i d g e t B a s e V i e w S t a t e " / > < / a : K e y V a l u e O f D i a g r a m O b j e c t K e y a n y T y p e z b w N T n L X > < a : K e y V a l u e O f D i a g r a m O b j e c t K e y a n y T y p e z b w N T n L X > < a : K e y > < K e y > C o l u m n s \ S p a l t e 1 8 < / K e y > < / a : K e y > < a : V a l u e   i : t y p e = " T a b l e W i d g e t B a s e V i e w S t a t e " / > < / a : K e y V a l u e O f D i a g r a m O b j e c t K e y a n y T y p e z b w N T n L X > < a : K e y V a l u e O f D i a g r a m O b j e c t K e y a n y T y p e z b w N T n L X > < a : K e y > < K e y > C o l u m n s \ S p a l t e 1 9 < / 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1 6 " ? > < G e m i n i   x m l n s = " h t t p : / / g e m i n i / p i v o t c u s t o m i z a t i o n / I s S a n d b o x E m b e d d e d " > < C u s t o m C o n t e n t > < ! [ C D A T A [ y e s ] ] > < / C u s t o m C o n t e n t > < / G e m i n i > 
</file>

<file path=customXml/item14.xml>��< ? x m l   v e r s i o n = " 1 . 0 "   e n c o d i n g = " U T F - 1 6 " ? > < G e m i n i   x m l n s = " h t t p : / / g e m i n i / p i v o t c u s t o m i z a t i o n / L i n k e d T a b l e s " > < C u s t o m C o n t e n t > < ! [ C D A T A [ < L i n k e d T a b l e s   x m l n s : x s i = " h t t p : / / w w w . w 3 . o r g / 2 0 0 1 / X M L S c h e m a - i n s t a n c e "   x m l n s : x s d = " h t t p : / / w w w . w 3 . o r g / 2 0 0 1 / X M L S c h e m a " > < L i n k e d T a b l e L i s t > < L i n k e d T a b l e I n f o > < E x c e l T a b l e N a m e > T a b e l l e 6 < / E x c e l T a b l e N a m e > < G e m i n i T a b l e I d > T a b e l l e 6 < / G e m i n i T a b l e I d > < L i n k e d C o l u m n L i s t   / > < U p d a t e N e e d e d > f a l s e < / U p d a t e N e e d e d > < R o w C o u n t > 0 < / R o w C o u n t > < / L i n k e d T a b l e I n f o > < / L i n k e d T a b l e L i s t > < / L i n k e d T a b l e s > ] ] > < / C u s t o m C o n t e n t > < / G e m i n i > 
</file>

<file path=customXml/item15.xml>��< ? x m l   v e r s i o n = " 1 . 0 "   e n c o d i n g = " U T F - 1 6 " ? > < G e m i n i   x m l n s = " h t t p : / / g e m i n i / p i v o t c u s t o m i z a t i o n / S h o w H i d d e n " > < C u s t o m C o n t e n t > < ! [ C D A T A [ T r u e ] ] > < / C u s t o m C o n t e n t > < / G e m i n i > 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 2 0 2 3 - 0 7 - 2 1 T 1 5 : 0 6 : 4 2 . 6 0 3 7 4 6 + 0 2 : 0 0 < / L a s t P r o c e s s e d T i m e > < / D a t a M o d e l i n g S a n d b o x . S e r i a l i z e d S a n d b o x E r r o r C a c h e > ] ] > < / C u s t o m C o n t e n t > < / G e m i n i > 
</file>

<file path=customXml/item17.xml>��< ? x m l   v e r s i o n = " 1 . 0 "   e n c o d i n g = " U T F - 1 6 " ? > < G e m i n i   x m l n s = " h t t p : / / g e m i n i / p i v o t c u s t o m i z a t i o n / P o w e r P i v o t V e r s i o n " > < C u s t o m C o n t e n t > < ! [ C D A T A [ 1 1 . 0 . 9 1 6 6 . 1 8 8 ] ] > < / C u s t o m C o n t e n t > < / G e m i n i > 
</file>

<file path=customXml/item18.xml>��< ? x m l   v e r s i o n = " 1 . 0 "   e n c o d i n g = " U T F - 1 6 " ? > < G e m i n i   x m l n s = " h t t p : / / g e m i n i / p i v o t c u s t o m i z a t i o n / L i n k e d T a b l e U p d a t e M o d e " > < C u s t o m C o n t e n t > < ! [ C D A T A [ T r u e ] ] > < / C u s t o m C o n t e n t > < / G e m i n i > 
</file>

<file path=customXml/item2.xml>��< ? x m l   v e r s i o n = " 1 . 0 "   e n c o d i n g = " U T F - 1 6 " ? > < G e m i n i   x m l n s = " h t t p : / / g e m i n i / p i v o t c u s t o m i z a t i o n / S h o w I m p l i c i t M e a s u r e s " > < C u s t o m C o n t e n t > < ! [ C D A T A [ F a l s e ] ] > < / C u s t o m C o n t e n t > < / G e m i n i > 
</file>

<file path=customXml/item3.xml>��< ? x m l   v e r s i o n = " 1 . 0 "   e n c o d i n g = " U T F - 1 6 " ? > < G e m i n i   x m l n s = " h t t p : / / g e m i n i / p i v o t c u s t o m i z a t i o n / M a n u a l C a l c M o d e " > < C u s t o m C o n t e n t > < ! [ C D A T A [ F a l s e ] ] > < / C u s t o m C o n t e n t > < / G e m i n i > 
</file>

<file path=customXml/item4.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T a b e l l e 6 & l t ; / K e y & g t ; & l t ; V a l u e   x m l n s : a = " h t t p : / / s c h e m a s . d a t a c o n t r a c t . o r g / 2 0 0 4 / 0 7 / M i c r o s o f t . A n a l y s i s S e r v i c e s . C o m m o n " & g t ; & l t ; a : H a s F o c u s & g t ; t r u e & l t ; / a : H a s F o c u s & g t ; & l t ; a : S i z e A t D p i 9 6 & g t ; 1 2 1 & l t ; / a : S i z e A t D p i 9 6 & g t ; & l t ; a : V i s i b l e & g t ; t r u e & l t ; / a : V i s i b l e & g t ; & l t ; / V a l u e & g t ; & l t ; / K e y V a l u e O f s t r i n g S a n d b o x E d i t o r . M e a s u r e G r i d S t a t e S c d E 3 5 R y & g t ; & l t ; / A r r a y O f K e y V a l u e O f s t r i n g S a n d b o x E d i t o r . M e a s u r e G r i d S t a t e S c d E 3 5 R y & g t ; < / C u s t o m C o n t e n t > < / G e m i n i > 
</file>

<file path=customXml/item5.xml>��< ? x m l   v e r s i o n = " 1 . 0 "   e n c o d i n g = " U T F - 1 6 " ? > < G e m i n i   x m l n s = " h t t p : / / g e m i n i / p i v o t c u s t o m i z a t i o n / T a b l e C o u n t I n S a n d b o x " > < C u s t o m C o n t e n t > < ! [ C D A T A [ 1 ] ] > < / C u s t o m C o n t e n t > < / G e m i n i > 
</file>

<file path=customXml/item6.xml>��< ? x m l   v e r s i o n = " 1 . 0 "   e n c o d i n g = " U T F - 1 6 " ? > < G e m i n i   x m l n s = " h t t p : / / g e m i n i / p i v o t c u s t o m i z a t i o n / C l i e n t W i n d o w X M L " > < C u s t o m C o n t e n t > < ! [ C D A T A [ T a b e l l e 6 ] ] > < / C u s t o m C o n t e n t > < / G e m i n i > 
</file>

<file path=customXml/item7.xml>��< ? x m l   v e r s i o n = " 1 . 0 "   e n c o d i n g = " U T F - 1 6 " ? > < G e m i n i   x m l n s = " h t t p : / / g e m i n i / p i v o t c u s t o m i z a t i o n / T a b l e O r d e r " > < C u s t o m C o n t e n t > < ! [ C D A T A [ T a b e l l e 6 ] ] > < / C u s t o m C o n t e n t > < / G e m i n i > 
</file>

<file path=customXml/item8.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T a b e l l e 6 & 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 i : t y p e = " S a n d b o x E d i t o r M e a s u r e G r i d K e y " & g t ; & l t ; T a b l e N a m e & g t ; T a b e l l e 6 & l t ; / T a b l e N a m e & g t ; & l t ; / K e y & g t ; & l t ; M a i n t a i n e r 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S p a l t e 1 & l t ; / K e y & g t ; & l t ; / D i a g r a m O b j e c t K e y & g t ; & l t ; D i a g r a m O b j e c t K e y & g t ; & l t ; K e y & g t ; C o l u m n s \ S p a l t e 2 & l t ; / K e y & g t ; & l t ; / D i a g r a m O b j e c t K e y & g t ; & l t ; D i a g r a m O b j e c t K e y & g t ; & l t ; K e y & g t ; C o l u m n s \ S p a l t e 3 & l t ; / K e y & g t ; & l t ; / D i a g r a m O b j e c t K e y & g t ; & l t ; D i a g r a m O b j e c t K e y & g t ; & l t ; K e y & g t ; C o l u m n s \ S p a l t e 4 & l t ; / K e y & g t ; & l t ; / D i a g r a m O b j e c t K e y & g t ; & l t ; D i a g r a m O b j e c t K e y & g t ; & l t ; K e y & g t ; C o l u m n s \ S p a l t e 5 & l t ; / K e y & g t ; & l t ; / D i a g r a m O b j e c t K e y & g t ; & l t ; D i a g r a m O b j e c t K e y & g t ; & l t ; K e y & g t ; C o l u m n s \ S p a l t e 6 & l t ; / K e y & g t ; & l t ; / D i a g r a m O b j e c t K e y & g t ; & l t ; D i a g r a m O b j e c t K e y & g t ; & l t ; K e y & g t ; C o l u m n s \ S p a l t e 7 & l t ; / K e y & g t ; & l t ; / D i a g r a m O b j e c t K e y & g t ; & l t ; D i a g r a m O b j e c t K e y & g t ; & l t ; K e y & g t ; C o l u m n s \ S p a l t e 8 & l t ; / K e y & g t ; & l t ; / D i a g r a m O b j e c t K e y & g t ; & l t ; D i a g r a m O b j e c t K e y & g t ; & l t ; K e y & g t ; C o l u m n s \ S p a l t e 9 & l t ; / K e y & g t ; & l t ; / D i a g r a m O b j e c t K e y & g t ; & l t ; D i a g r a m O b j e c t K e y & g t ; & l t ; K e y & g t ; C o l u m n s \ S p a l t e 1 0 & l t ; / K e y & g t ; & l t ; / D i a g r a m O b j e c t K e y & g t ; & l t ; D i a g r a m O b j e c t K e y & g t ; & l t ; K e y & g t ; C o l u m n s \ S p a l t e 1 1 & l t ; / K e y & g t ; & l t ; / D i a g r a m O b j e c t K e y & g t ; & l t ; D i a g r a m O b j e c t K e y & g t ; & l t ; K e y & g t ; C o l u m n s \ S p a l t e 1 2 & l t ; / K e y & g t ; & l t ; / D i a g r a m O b j e c t K e y & g t ; & l t ; D i a g r a m O b j e c t K e y & g t ; & l t ; K e y & g t ; C o l u m n s \ S p a l t e 1 3 & l t ; / K e y & g t ; & l t ; / D i a g r a m O b j e c t K e y & g t ; & l t ; D i a g r a m O b j e c t K e y & g t ; & l t ; K e y & g t ; C o l u m n s \ S p a l t e 1 4 & l t ; / K e y & g t ; & l t ; / D i a g r a m O b j e c t K e y & g t ; & l t ; D i a g r a m O b j e c t K e y & g t ; & l t ; K e y & g t ; C o l u m n s \ S p a l t e 1 5 & l t ; / K e y & g t ; & l t ; / D i a g r a m O b j e c t K e y & g t ; & l t ; D i a g r a m O b j e c t K e y & g t ; & l t ; K e y & g t ; C o l u m n s \ S p a l t e 1 6 & l t ; / K e y & g t ; & l t ; / D i a g r a m O b j e c t K e y & g t ; & l t ; D i a g r a m O b j e c t K e y & g t ; & l t ; K e y & g t ; C o l u m n s \ S p a l t e 1 7 & l t ; / K e y & g t ; & l t ; / D i a g r a m O b j e c t K e y & g t ; & l t ; D i a g r a m O b j e c t K e y & g t ; & l t ; K e y & g t ; C o l u m n s \ S p a l t e 1 8 & l t ; / K e y & g t ; & l t ; / D i a g r a m O b j e c t K e y & g t ; & l t ; D i a g r a m O b j e c t K e y & g t ; & l t ; K e y & g t ; C o l u m n s \ S p a l t e 1 9 & 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S p a l t e 1 & l t ; / K e y & g t ; & l t ; / a : K e y & g t ; & l t ; a : V a l u e   i : t y p e = " M e a s u r e G r i d N o d e V i e w S t a t e " & g t ; & l t ; L a y e d O u t & g t ; t r u e & l t ; / L a y e d O u t & g t ; & l t ; / a : V a l u e & g t ; & l t ; / a : K e y V a l u e O f D i a g r a m O b j e c t K e y a n y T y p e z b w N T n L X & g t ; & l t ; a : K e y V a l u e O f D i a g r a m O b j e c t K e y a n y T y p e z b w N T n L X & g t ; & l t ; a : K e y & g t ; & l t ; K e y & g t ; C o l u m n s \ S p a l t e 2 & l t ; / K e y & g t ; & l t ; / a : K e y & g t ; & l t ; a : V a l u e   i : t y p e = " M e a s u r e G r i d N o d e V i e w S t a t e " & g t ; & l t ; C o l u m n & g t ; 1 & l t ; / C o l u m n & g t ; & l t ; L a y e d O u t & g t ; t r u e & l t ; / L a y e d O u t & g t ; & l t ; / a : V a l u e & g t ; & l t ; / a : K e y V a l u e O f D i a g r a m O b j e c t K e y a n y T y p e z b w N T n L X & g t ; & l t ; a : K e y V a l u e O f D i a g r a m O b j e c t K e y a n y T y p e z b w N T n L X & g t ; & l t ; a : K e y & g t ; & l t ; K e y & g t ; C o l u m n s \ S p a l t e 3 & l t ; / K e y & g t ; & l t ; / a : K e y & g t ; & l t ; a : V a l u e   i : t y p e = " M e a s u r e G r i d N o d e V i e w S t a t e " & g t ; & l t ; C o l u m n & g t ; 2 & l t ; / C o l u m n & g t ; & l t ; L a y e d O u t & g t ; t r u e & l t ; / L a y e d O u t & g t ; & l t ; / a : V a l u e & g t ; & l t ; / a : K e y V a l u e O f D i a g r a m O b j e c t K e y a n y T y p e z b w N T n L X & g t ; & l t ; a : K e y V a l u e O f D i a g r a m O b j e c t K e y a n y T y p e z b w N T n L X & g t ; & l t ; a : K e y & g t ; & l t ; K e y & g t ; C o l u m n s \ S p a l t e 4 & l t ; / K e y & g t ; & l t ; / a : K e y & g t ; & l t ; a : V a l u e   i : t y p e = " M e a s u r e G r i d N o d e V i e w S t a t e " & g t ; & l t ; C o l u m n & g t ; 3 & l t ; / C o l u m n & g t ; & l t ; L a y e d O u t & g t ; t r u e & l t ; / L a y e d O u t & g t ; & l t ; / a : V a l u e & g t ; & l t ; / a : K e y V a l u e O f D i a g r a m O b j e c t K e y a n y T y p e z b w N T n L X & g t ; & l t ; a : K e y V a l u e O f D i a g r a m O b j e c t K e y a n y T y p e z b w N T n L X & g t ; & l t ; a : K e y & g t ; & l t ; K e y & g t ; C o l u m n s \ S p a l t e 5 & l t ; / K e y & g t ; & l t ; / a : K e y & g t ; & l t ; a : V a l u e   i : t y p e = " M e a s u r e G r i d N o d e V i e w S t a t e " & g t ; & l t ; C o l u m n & g t ; 4 & l t ; / C o l u m n & g t ; & l t ; L a y e d O u t & g t ; t r u e & l t ; / L a y e d O u t & g t ; & l t ; / a : V a l u e & g t ; & l t ; / a : K e y V a l u e O f D i a g r a m O b j e c t K e y a n y T y p e z b w N T n L X & g t ; & l t ; a : K e y V a l u e O f D i a g r a m O b j e c t K e y a n y T y p e z b w N T n L X & g t ; & l t ; a : K e y & g t ; & l t ; K e y & g t ; C o l u m n s \ S p a l t e 6 & l t ; / K e y & g t ; & l t ; / a : K e y & g t ; & l t ; a : V a l u e   i : t y p e = " M e a s u r e G r i d N o d e V i e w S t a t e " & g t ; & l t ; C o l u m n & g t ; 5 & l t ; / C o l u m n & g t ; & l t ; L a y e d O u t & g t ; t r u e & l t ; / L a y e d O u t & g t ; & l t ; / a : V a l u e & g t ; & l t ; / a : K e y V a l u e O f D i a g r a m O b j e c t K e y a n y T y p e z b w N T n L X & g t ; & l t ; a : K e y V a l u e O f D i a g r a m O b j e c t K e y a n y T y p e z b w N T n L X & g t ; & l t ; a : K e y & g t ; & l t ; K e y & g t ; C o l u m n s \ S p a l t e 7 & l t ; / K e y & g t ; & l t ; / a : K e y & g t ; & l t ; a : V a l u e   i : t y p e = " M e a s u r e G r i d N o d e V i e w S t a t e " & g t ; & l t ; C o l u m n & g t ; 6 & l t ; / C o l u m n & g t ; & l t ; L a y e d O u t & g t ; t r u e & l t ; / L a y e d O u t & g t ; & l t ; / a : V a l u e & g t ; & l t ; / a : K e y V a l u e O f D i a g r a m O b j e c t K e y a n y T y p e z b w N T n L X & g t ; & l t ; a : K e y V a l u e O f D i a g r a m O b j e c t K e y a n y T y p e z b w N T n L X & g t ; & l t ; a : K e y & g t ; & l t ; K e y & g t ; C o l u m n s \ S p a l t e 8 & l t ; / K e y & g t ; & l t ; / a : K e y & g t ; & l t ; a : V a l u e   i : t y p e = " M e a s u r e G r i d N o d e V i e w S t a t e " & g t ; & l t ; C o l u m n & g t ; 7 & l t ; / C o l u m n & g t ; & l t ; L a y e d O u t & g t ; t r u e & l t ; / L a y e d O u t & g t ; & l t ; / a : V a l u e & g t ; & l t ; / a : K e y V a l u e O f D i a g r a m O b j e c t K e y a n y T y p e z b w N T n L X & g t ; & l t ; a : K e y V a l u e O f D i a g r a m O b j e c t K e y a n y T y p e z b w N T n L X & g t ; & l t ; a : K e y & g t ; & l t ; K e y & g t ; C o l u m n s \ S p a l t e 9 & l t ; / K e y & g t ; & l t ; / a : K e y & g t ; & l t ; a : V a l u e   i : t y p e = " M e a s u r e G r i d N o d e V i e w S t a t e " & g t ; & l t ; C o l u m n & g t ; 8 & l t ; / C o l u m n & g t ; & l t ; L a y e d O u t & g t ; t r u e & l t ; / L a y e d O u t & g t ; & l t ; / a : V a l u e & g t ; & l t ; / a : K e y V a l u e O f D i a g r a m O b j e c t K e y a n y T y p e z b w N T n L X & g t ; & l t ; a : K e y V a l u e O f D i a g r a m O b j e c t K e y a n y T y p e z b w N T n L X & g t ; & l t ; a : K e y & g t ; & l t ; K e y & g t ; C o l u m n s \ S p a l t e 1 0 & l t ; / K e y & g t ; & l t ; / a : K e y & g t ; & l t ; a : V a l u e   i : t y p e = " M e a s u r e G r i d N o d e V i e w S t a t e " & g t ; & l t ; C o l u m n & g t ; 9 & l t ; / C o l u m n & g t ; & l t ; L a y e d O u t & g t ; t r u e & l t ; / L a y e d O u t & g t ; & l t ; / a : V a l u e & g t ; & l t ; / a : K e y V a l u e O f D i a g r a m O b j e c t K e y a n y T y p e z b w N T n L X & g t ; & l t ; a : K e y V a l u e O f D i a g r a m O b j e c t K e y a n y T y p e z b w N T n L X & g t ; & l t ; a : K e y & g t ; & l t ; K e y & g t ; C o l u m n s \ S p a l t e 1 1 & l t ; / K e y & g t ; & l t ; / a : K e y & g t ; & l t ; a : V a l u e   i : t y p e = " M e a s u r e G r i d N o d e V i e w S t a t e " & g t ; & l t ; C o l u m n & g t ; 1 0 & l t ; / C o l u m n & g t ; & l t ; L a y e d O u t & g t ; t r u e & l t ; / L a y e d O u t & g t ; & l t ; / a : V a l u e & g t ; & l t ; / a : K e y V a l u e O f D i a g r a m O b j e c t K e y a n y T y p e z b w N T n L X & g t ; & l t ; a : K e y V a l u e O f D i a g r a m O b j e c t K e y a n y T y p e z b w N T n L X & g t ; & l t ; a : K e y & g t ; & l t ; K e y & g t ; C o l u m n s \ S p a l t e 1 2 & l t ; / K e y & g t ; & l t ; / a : K e y & g t ; & l t ; a : V a l u e   i : t y p e = " M e a s u r e G r i d N o d e V i e w S t a t e " & g t ; & l t ; C o l u m n & g t ; 1 1 & l t ; / C o l u m n & g t ; & l t ; L a y e d O u t & g t ; t r u e & l t ; / L a y e d O u t & g t ; & l t ; / a : V a l u e & g t ; & l t ; / a : K e y V a l u e O f D i a g r a m O b j e c t K e y a n y T y p e z b w N T n L X & g t ; & l t ; a : K e y V a l u e O f D i a g r a m O b j e c t K e y a n y T y p e z b w N T n L X & g t ; & l t ; a : K e y & g t ; & l t ; K e y & g t ; C o l u m n s \ S p a l t e 1 3 & l t ; / K e y & g t ; & l t ; / a : K e y & g t ; & l t ; a : V a l u e   i : t y p e = " M e a s u r e G r i d N o d e V i e w S t a t e " & g t ; & l t ; C o l u m n & g t ; 1 2 & l t ; / C o l u m n & g t ; & l t ; L a y e d O u t & g t ; t r u e & l t ; / L a y e d O u t & g t ; & l t ; / a : V a l u e & g t ; & l t ; / a : K e y V a l u e O f D i a g r a m O b j e c t K e y a n y T y p e z b w N T n L X & g t ; & l t ; a : K e y V a l u e O f D i a g r a m O b j e c t K e y a n y T y p e z b w N T n L X & g t ; & l t ; a : K e y & g t ; & l t ; K e y & g t ; C o l u m n s \ S p a l t e 1 4 & l t ; / K e y & g t ; & l t ; / a : K e y & g t ; & l t ; a : V a l u e   i : t y p e = " M e a s u r e G r i d N o d e V i e w S t a t e " & g t ; & l t ; C o l u m n & g t ; 1 3 & l t ; / C o l u m n & g t ; & l t ; L a y e d O u t & g t ; t r u e & l t ; / L a y e d O u t & g t ; & l t ; / a : V a l u e & g t ; & l t ; / a : K e y V a l u e O f D i a g r a m O b j e c t K e y a n y T y p e z b w N T n L X & g t ; & l t ; a : K e y V a l u e O f D i a g r a m O b j e c t K e y a n y T y p e z b w N T n L X & g t ; & l t ; a : K e y & g t ; & l t ; K e y & g t ; C o l u m n s \ S p a l t e 1 5 & l t ; / K e y & g t ; & l t ; / a : K e y & g t ; & l t ; a : V a l u e   i : t y p e = " M e a s u r e G r i d N o d e V i e w S t a t e " & g t ; & l t ; C o l u m n & g t ; 1 4 & l t ; / C o l u m n & g t ; & l t ; L a y e d O u t & g t ; t r u e & l t ; / L a y e d O u t & g t ; & l t ; / a : V a l u e & g t ; & l t ; / a : K e y V a l u e O f D i a g r a m O b j e c t K e y a n y T y p e z b w N T n L X & g t ; & l t ; a : K e y V a l u e O f D i a g r a m O b j e c t K e y a n y T y p e z b w N T n L X & g t ; & l t ; a : K e y & g t ; & l t ; K e y & g t ; C o l u m n s \ S p a l t e 1 6 & l t ; / K e y & g t ; & l t ; / a : K e y & g t ; & l t ; a : V a l u e   i : t y p e = " M e a s u r e G r i d N o d e V i e w S t a t e " & g t ; & l t ; C o l u m n & g t ; 1 5 & l t ; / C o l u m n & g t ; & l t ; L a y e d O u t & g t ; t r u e & l t ; / L a y e d O u t & g t ; & l t ; / a : V a l u e & g t ; & l t ; / a : K e y V a l u e O f D i a g r a m O b j e c t K e y a n y T y p e z b w N T n L X & g t ; & l t ; a : K e y V a l u e O f D i a g r a m O b j e c t K e y a n y T y p e z b w N T n L X & g t ; & l t ; a : K e y & g t ; & l t ; K e y & g t ; C o l u m n s \ S p a l t e 1 7 & l t ; / K e y & g t ; & l t ; / a : K e y & g t ; & l t ; a : V a l u e   i : t y p e = " M e a s u r e G r i d N o d e V i e w S t a t e " & g t ; & l t ; C o l u m n & g t ; 1 6 & l t ; / C o l u m n & g t ; & l t ; L a y e d O u t & g t ; t r u e & l t ; / L a y e d O u t & g t ; & l t ; / a : V a l u e & g t ; & l t ; / a : K e y V a l u e O f D i a g r a m O b j e c t K e y a n y T y p e z b w N T n L X & g t ; & l t ; a : K e y V a l u e O f D i a g r a m O b j e c t K e y a n y T y p e z b w N T n L X & g t ; & l t ; a : K e y & g t ; & l t ; K e y & g t ; C o l u m n s \ S p a l t e 1 8 & l t ; / K e y & g t ; & l t ; / a : K e y & g t ; & l t ; a : V a l u e   i : t y p e = " M e a s u r e G r i d N o d e V i e w S t a t e " & g t ; & l t ; C o l u m n & g t ; 1 7 & l t ; / C o l u m n & g t ; & l t ; L a y e d O u t & g t ; t r u e & l t ; / L a y e d O u t & g t ; & l t ; / a : V a l u e & g t ; & l t ; / a : K e y V a l u e O f D i a g r a m O b j e c t K e y a n y T y p e z b w N T n L X & g t ; & l t ; a : K e y V a l u e O f D i a g r a m O b j e c t K e y a n y T y p e z b w N T n L X & g t ; & l t ; a : K e y & g t ; & l t ; K e y & g t ; C o l u m n s \ S p a l t e 1 9 & l t ; / K e y & g t ; & l t ; / a : K e y & g t ; & l t ; a : V a l u e   i : t y p e = " M e a s u r e G r i d N o d e V i e w S t a t e " & g t ; & l t ; C o l u m n & g t ; 1 8 & l t ; / C o l u m n & g t ; & l t ; L a y e d O u t & g t ; t r u e & l t ; / L a y e d O u t & g t ; & l t ; / a : V a l u e & g t ; & l t ; / a : K e y V a l u e O f D i a g r a m O b j e c t K e y a n y T y p e z b w N T n L X & g t ; & l t ; / V i e w S t a t e s & g t ; & l t ; / D i a g r a m M a n a g e r . S e r i a l i z a b l e D i a g r a m & g t ; & l t ; / A r r a y O f D i a g r a m M a n a g e r . S e r i a l i z a b l e D i a g r a m & g t ; < / C u s t o m C o n t e n t > < / G e m i n i > 
</file>

<file path=customXml/item9.xml>��< ? x m l   v e r s i o n = " 1 . 0 "   e n c o d i n g = " U T F - 1 6 " ? > < G e m i n i   x m l n s = " h t t p : / / g e m i n i / p i v o t c u s t o m i z a t i o n / T a b l e X M L _ T a b e l l e 6 " > < C u s t o m C o n t e n t > < ! [ C D A T A [ < T a b l e W i d g e t G r i d S e r i a l i z a t i o n   x m l n s : x s i = " h t t p : / / w w w . w 3 . o r g / 2 0 0 1 / X M L S c h e m a - i n s t a n c e "   x m l n s : x s d = " h t t p : / / w w w . w 3 . o r g / 2 0 0 1 / X M L S c h e m a " > < C o l u m n S u g g e s t e d T y p e   / > < C o l u m n F o r m a t   / > < C o l u m n A c c u r a c y   / > < C o l u m n C u r r e n c y S y m b o l   / > < C o l u m n P o s i t i v e P a t t e r n   / > < C o l u m n N e g a t i v e P a t t e r n   / > < C o l u m n W i d t h s > < i t e m > < k e y > < s t r i n g > S p a l t e 1 < / s t r i n g > < / k e y > < v a l u e > < i n t > 8 2 < / i n t > < / v a l u e > < / i t e m > < i t e m > < k e y > < s t r i n g > S p a l t e 2 < / s t r i n g > < / k e y > < v a l u e > < i n t > 8 2 < / i n t > < / v a l u e > < / i t e m > < i t e m > < k e y > < s t r i n g > S p a l t e 3 < / s t r i n g > < / k e y > < v a l u e > < i n t > 8 2 < / i n t > < / v a l u e > < / i t e m > < i t e m > < k e y > < s t r i n g > S p a l t e 4 < / s t r i n g > < / k e y > < v a l u e > < i n t > 8 2 < / i n t > < / v a l u e > < / i t e m > < i t e m > < k e y > < s t r i n g > S p a l t e 5 < / s t r i n g > < / k e y > < v a l u e > < i n t > 8 2 < / i n t > < / v a l u e > < / i t e m > < i t e m > < k e y > < s t r i n g > S p a l t e 6 < / s t r i n g > < / k e y > < v a l u e > < i n t > 8 2 < / i n t > < / v a l u e > < / i t e m > < i t e m > < k e y > < s t r i n g > S p a l t e 7 < / s t r i n g > < / k e y > < v a l u e > < i n t > 8 2 < / i n t > < / v a l u e > < / i t e m > < i t e m > < k e y > < s t r i n g > S p a l t e 8 < / s t r i n g > < / k e y > < v a l u e > < i n t > 8 2 < / i n t > < / v a l u e > < / i t e m > < i t e m > < k e y > < s t r i n g > S p a l t e 9 < / s t r i n g > < / k e y > < v a l u e > < i n t > 8 2 < / i n t > < / v a l u e > < / i t e m > < i t e m > < k e y > < s t r i n g > S p a l t e 1 0 < / s t r i n g > < / k e y > < v a l u e > < i n t > 8 9 < / i n t > < / v a l u e > < / i t e m > < i t e m > < k e y > < s t r i n g > S p a l t e 1 1 < / s t r i n g > < / k e y > < v a l u e > < i n t > 8 9 < / i n t > < / v a l u e > < / i t e m > < i t e m > < k e y > < s t r i n g > S p a l t e 1 2 < / s t r i n g > < / k e y > < v a l u e > < i n t > 8 9 < / i n t > < / v a l u e > < / i t e m > < i t e m > < k e y > < s t r i n g > S p a l t e 1 3 < / s t r i n g > < / k e y > < v a l u e > < i n t > 8 9 < / i n t > < / v a l u e > < / i t e m > < i t e m > < k e y > < s t r i n g > S p a l t e 1 4 < / s t r i n g > < / k e y > < v a l u e > < i n t > 8 9 < / i n t > < / v a l u e > < / i t e m > < i t e m > < k e y > < s t r i n g > S p a l t e 1 5 < / s t r i n g > < / k e y > < v a l u e > < i n t > 8 9 < / i n t > < / v a l u e > < / i t e m > < i t e m > < k e y > < s t r i n g > S p a l t e 1 6 < / s t r i n g > < / k e y > < v a l u e > < i n t > 8 9 < / i n t > < / v a l u e > < / i t e m > < i t e m > < k e y > < s t r i n g > S p a l t e 1 7 < / s t r i n g > < / k e y > < v a l u e > < i n t > 8 9 < / i n t > < / v a l u e > < / i t e m > < i t e m > < k e y > < s t r i n g > S p a l t e 1 8 < / s t r i n g > < / k e y > < v a l u e > < i n t > 8 9 < / i n t > < / v a l u e > < / i t e m > < i t e m > < k e y > < s t r i n g > S p a l t e 1 9 < / s t r i n g > < / k e y > < v a l u e > < i n t > 8 9 < / i n t > < / v a l u e > < / i t e m > < / C o l u m n W i d t h s > < C o l u m n D i s p l a y I n d e x > < i t e m > < k e y > < s t r i n g > S p a l t e 1 < / s t r i n g > < / k e y > < v a l u e > < i n t > 0 < / i n t > < / v a l u e > < / i t e m > < i t e m > < k e y > < s t r i n g > S p a l t e 2 < / s t r i n g > < / k e y > < v a l u e > < i n t > 1 < / i n t > < / v a l u e > < / i t e m > < i t e m > < k e y > < s t r i n g > S p a l t e 3 < / s t r i n g > < / k e y > < v a l u e > < i n t > 2 < / i n t > < / v a l u e > < / i t e m > < i t e m > < k e y > < s t r i n g > S p a l t e 4 < / s t r i n g > < / k e y > < v a l u e > < i n t > 3 < / i n t > < / v a l u e > < / i t e m > < i t e m > < k e y > < s t r i n g > S p a l t e 5 < / s t r i n g > < / k e y > < v a l u e > < i n t > 4 < / i n t > < / v a l u e > < / i t e m > < i t e m > < k e y > < s t r i n g > S p a l t e 6 < / s t r i n g > < / k e y > < v a l u e > < i n t > 5 < / i n t > < / v a l u e > < / i t e m > < i t e m > < k e y > < s t r i n g > S p a l t e 7 < / s t r i n g > < / k e y > < v a l u e > < i n t > 6 < / i n t > < / v a l u e > < / i t e m > < i t e m > < k e y > < s t r i n g > S p a l t e 8 < / s t r i n g > < / k e y > < v a l u e > < i n t > 7 < / i n t > < / v a l u e > < / i t e m > < i t e m > < k e y > < s t r i n g > S p a l t e 9 < / s t r i n g > < / k e y > < v a l u e > < i n t > 8 < / i n t > < / v a l u e > < / i t e m > < i t e m > < k e y > < s t r i n g > S p a l t e 1 0 < / s t r i n g > < / k e y > < v a l u e > < i n t > 9 < / i n t > < / v a l u e > < / i t e m > < i t e m > < k e y > < s t r i n g > S p a l t e 1 1 < / s t r i n g > < / k e y > < v a l u e > < i n t > 1 0 < / i n t > < / v a l u e > < / i t e m > < i t e m > < k e y > < s t r i n g > S p a l t e 1 2 < / s t r i n g > < / k e y > < v a l u e > < i n t > 1 1 < / i n t > < / v a l u e > < / i t e m > < i t e m > < k e y > < s t r i n g > S p a l t e 1 3 < / s t r i n g > < / k e y > < v a l u e > < i n t > 1 2 < / i n t > < / v a l u e > < / i t e m > < i t e m > < k e y > < s t r i n g > S p a l t e 1 4 < / s t r i n g > < / k e y > < v a l u e > < i n t > 1 3 < / i n t > < / v a l u e > < / i t e m > < i t e m > < k e y > < s t r i n g > S p a l t e 1 5 < / s t r i n g > < / k e y > < v a l u e > < i n t > 1 4 < / i n t > < / v a l u e > < / i t e m > < i t e m > < k e y > < s t r i n g > S p a l t e 1 6 < / s t r i n g > < / k e y > < v a l u e > < i n t > 1 5 < / i n t > < / v a l u e > < / i t e m > < i t e m > < k e y > < s t r i n g > S p a l t e 1 7 < / s t r i n g > < / k e y > < v a l u e > < i n t > 1 6 < / i n t > < / v a l u e > < / i t e m > < i t e m > < k e y > < s t r i n g > S p a l t e 1 8 < / s t r i n g > < / k e y > < v a l u e > < i n t > 1 7 < / i n t > < / v a l u e > < / i t e m > < i t e m > < k e y > < s t r i n g > S p a l t e 1 9 < / s t r i n g > < / k e y > < v a l u e > < i n t > 1 8 < / 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DF258D50-C89A-46A1-8EF4-FF48DD17DD4D}">
  <ds:schemaRefs/>
</ds:datastoreItem>
</file>

<file path=customXml/itemProps10.xml><?xml version="1.0" encoding="utf-8"?>
<ds:datastoreItem xmlns:ds="http://schemas.openxmlformats.org/officeDocument/2006/customXml" ds:itemID="{9DA30A76-2C43-4763-9EE4-A37AB7D299E2}">
  <ds:schemaRefs/>
</ds:datastoreItem>
</file>

<file path=customXml/itemProps11.xml><?xml version="1.0" encoding="utf-8"?>
<ds:datastoreItem xmlns:ds="http://schemas.openxmlformats.org/officeDocument/2006/customXml" ds:itemID="{E301418C-CD7E-4D8F-9893-5AD588BB9B1F}">
  <ds:schemaRefs/>
</ds:datastoreItem>
</file>

<file path=customXml/itemProps12.xml><?xml version="1.0" encoding="utf-8"?>
<ds:datastoreItem xmlns:ds="http://schemas.openxmlformats.org/officeDocument/2006/customXml" ds:itemID="{922EE5D5-433F-41ED-A5CB-C23D65B24964}">
  <ds:schemaRefs/>
</ds:datastoreItem>
</file>

<file path=customXml/itemProps13.xml><?xml version="1.0" encoding="utf-8"?>
<ds:datastoreItem xmlns:ds="http://schemas.openxmlformats.org/officeDocument/2006/customXml" ds:itemID="{6DF55849-6968-4C6C-AFCB-EE756953FDC9}">
  <ds:schemaRefs/>
</ds:datastoreItem>
</file>

<file path=customXml/itemProps14.xml><?xml version="1.0" encoding="utf-8"?>
<ds:datastoreItem xmlns:ds="http://schemas.openxmlformats.org/officeDocument/2006/customXml" ds:itemID="{E023CA57-DF1E-4FDB-9B03-BF9AD52BFBCE}">
  <ds:schemaRefs/>
</ds:datastoreItem>
</file>

<file path=customXml/itemProps15.xml><?xml version="1.0" encoding="utf-8"?>
<ds:datastoreItem xmlns:ds="http://schemas.openxmlformats.org/officeDocument/2006/customXml" ds:itemID="{11580CE5-CD7F-4991-A631-6EA8899AAC26}">
  <ds:schemaRefs/>
</ds:datastoreItem>
</file>

<file path=customXml/itemProps16.xml><?xml version="1.0" encoding="utf-8"?>
<ds:datastoreItem xmlns:ds="http://schemas.openxmlformats.org/officeDocument/2006/customXml" ds:itemID="{A1C6FEDB-F09C-47C7-935D-C873116D0107}">
  <ds:schemaRefs/>
</ds:datastoreItem>
</file>

<file path=customXml/itemProps17.xml><?xml version="1.0" encoding="utf-8"?>
<ds:datastoreItem xmlns:ds="http://schemas.openxmlformats.org/officeDocument/2006/customXml" ds:itemID="{6FA40939-B484-4D7A-9D98-5B277695C9A4}">
  <ds:schemaRefs/>
</ds:datastoreItem>
</file>

<file path=customXml/itemProps18.xml><?xml version="1.0" encoding="utf-8"?>
<ds:datastoreItem xmlns:ds="http://schemas.openxmlformats.org/officeDocument/2006/customXml" ds:itemID="{0FB5840F-324A-483D-B7A4-53F13A818CA8}">
  <ds:schemaRefs/>
</ds:datastoreItem>
</file>

<file path=customXml/itemProps2.xml><?xml version="1.0" encoding="utf-8"?>
<ds:datastoreItem xmlns:ds="http://schemas.openxmlformats.org/officeDocument/2006/customXml" ds:itemID="{C50B0855-006B-4788-8C00-C832E33FE670}">
  <ds:schemaRefs/>
</ds:datastoreItem>
</file>

<file path=customXml/itemProps3.xml><?xml version="1.0" encoding="utf-8"?>
<ds:datastoreItem xmlns:ds="http://schemas.openxmlformats.org/officeDocument/2006/customXml" ds:itemID="{67274032-FD34-43BF-B32A-2C8998C316D8}">
  <ds:schemaRefs/>
</ds:datastoreItem>
</file>

<file path=customXml/itemProps4.xml><?xml version="1.0" encoding="utf-8"?>
<ds:datastoreItem xmlns:ds="http://schemas.openxmlformats.org/officeDocument/2006/customXml" ds:itemID="{1515DBF1-9AAA-459F-8576-833A2917F9A0}">
  <ds:schemaRefs/>
</ds:datastoreItem>
</file>

<file path=customXml/itemProps5.xml><?xml version="1.0" encoding="utf-8"?>
<ds:datastoreItem xmlns:ds="http://schemas.openxmlformats.org/officeDocument/2006/customXml" ds:itemID="{467CA94D-546E-41AD-8B36-B0D027BF7518}">
  <ds:schemaRefs/>
</ds:datastoreItem>
</file>

<file path=customXml/itemProps6.xml><?xml version="1.0" encoding="utf-8"?>
<ds:datastoreItem xmlns:ds="http://schemas.openxmlformats.org/officeDocument/2006/customXml" ds:itemID="{6B1A3B11-6EE3-4ECD-A14E-90691A1B8A3B}">
  <ds:schemaRefs/>
</ds:datastoreItem>
</file>

<file path=customXml/itemProps7.xml><?xml version="1.0" encoding="utf-8"?>
<ds:datastoreItem xmlns:ds="http://schemas.openxmlformats.org/officeDocument/2006/customXml" ds:itemID="{98324CC1-D017-4FF2-B30B-778097487856}">
  <ds:schemaRefs/>
</ds:datastoreItem>
</file>

<file path=customXml/itemProps8.xml><?xml version="1.0" encoding="utf-8"?>
<ds:datastoreItem xmlns:ds="http://schemas.openxmlformats.org/officeDocument/2006/customXml" ds:itemID="{BCB9234B-9EBE-421A-8EF7-284A016ED0D0}">
  <ds:schemaRefs/>
</ds:datastoreItem>
</file>

<file path=customXml/itemProps9.xml><?xml version="1.0" encoding="utf-8"?>
<ds:datastoreItem xmlns:ds="http://schemas.openxmlformats.org/officeDocument/2006/customXml" ds:itemID="{DA111E02-E2F1-4E3A-99DF-D52FA2FAC97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vt:i4>
      </vt:variant>
    </vt:vector>
  </HeadingPairs>
  <TitlesOfParts>
    <vt:vector size="9" baseType="lpstr">
      <vt:lpstr>Tabelle3</vt:lpstr>
      <vt:lpstr>Tabelle1</vt:lpstr>
      <vt:lpstr>Gesamtkalkulation</vt:lpstr>
      <vt:lpstr>1. Jahr</vt:lpstr>
      <vt:lpstr>2. Jahr</vt:lpstr>
      <vt:lpstr>Grundlagen VKO</vt:lpstr>
      <vt:lpstr>'1. Jahr'!Druckbereich</vt:lpstr>
      <vt:lpstr>'2. Jahr'!Druckbereich</vt:lpstr>
      <vt:lpstr>Tabelle1!Suchkriterien</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8508 Beatrice Christiansen</dc:creator>
  <cp:lastModifiedBy>Pak, Andreas</cp:lastModifiedBy>
  <cp:lastPrinted>2023-07-19T11:53:09Z</cp:lastPrinted>
  <dcterms:created xsi:type="dcterms:W3CDTF">2019-01-16T12:42:22Z</dcterms:created>
  <dcterms:modified xsi:type="dcterms:W3CDTF">2023-09-01T12:01:46Z</dcterms:modified>
  <cp:contentStatus/>
</cp:coreProperties>
</file>