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Standardkataloge\05_Excel-Anwendungen für Kunden\Berechnungstools_PAP\"/>
    </mc:Choice>
  </mc:AlternateContent>
  <workbookProtection workbookAlgorithmName="SHA-512" workbookHashValue="C2eReshBP+AScwUesSyWAYhdjCw5toMYYStICbUVzKNaNRGlgmR1U+8ehKB8TWm3wULnbO+IDwuwvi4F3CTFsA==" workbookSaltValue="MHtsbOKC83HJ6bh/Z/JW+Q==" workbookSpinCount="100000" lockStructure="1"/>
  <bookViews>
    <workbookView xWindow="0" yWindow="0" windowWidth="24000" windowHeight="9600"/>
  </bookViews>
  <sheets>
    <sheet name="Personalausgaben" sheetId="18" r:id="rId1"/>
    <sheet name="Grundlagen VKO" sheetId="19" state="hidden" r:id="rId2"/>
  </sheets>
  <definedNames>
    <definedName name="_xlnm._FilterDatabase" localSheetId="0" hidden="1">Personalausgaben!$A$9:$N$9</definedName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207288</definedName>
    <definedName name="_IDVTrackerID155_" hidden="1">268719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34</definedName>
    <definedName name="_IDVTrackerVersion155_" hidden="1">9</definedName>
    <definedName name="_xlnm.Print_Area" localSheetId="0">Personalausgaben!$A$1:$N$34</definedName>
  </definedNames>
  <calcPr calcId="162913" fullPrecision="0"/>
  <customWorkbookViews>
    <customWorkbookView name="extern" guid="{D159D382-C98C-474D-A5B9-FA4843B1F23C}" includePrintSettings="0" includeHiddenRowCol="0" maximized="1" xWindow="-1928" yWindow="-210" windowWidth="1936" windowHeight="1176" activeSheetId="16"/>
  </customWorkbookViews>
</workbook>
</file>

<file path=xl/calcChain.xml><?xml version="1.0" encoding="utf-8"?>
<calcChain xmlns="http://schemas.openxmlformats.org/spreadsheetml/2006/main">
  <c r="K29" i="18" l="1"/>
  <c r="L29" i="18" s="1"/>
  <c r="M29" i="18" s="1"/>
  <c r="K13" i="18"/>
  <c r="L13" i="18" s="1"/>
  <c r="M13" i="18" s="1"/>
  <c r="K26" i="18"/>
  <c r="L26" i="18" s="1"/>
  <c r="M26" i="18" s="1"/>
  <c r="K28" i="18"/>
  <c r="L28" i="18" s="1"/>
  <c r="M28" i="18" s="1"/>
  <c r="K11" i="18" l="1"/>
  <c r="K12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7" i="18"/>
  <c r="K30" i="18"/>
  <c r="K31" i="18"/>
  <c r="L31" i="18" l="1"/>
  <c r="M31" i="18" s="1"/>
  <c r="L30" i="18"/>
  <c r="M30" i="18" s="1"/>
  <c r="L27" i="18"/>
  <c r="M27" i="18" s="1"/>
  <c r="L25" i="18"/>
  <c r="M25" i="18" s="1"/>
  <c r="L24" i="18"/>
  <c r="M24" i="18" s="1"/>
  <c r="L23" i="18"/>
  <c r="M23" i="18" s="1"/>
  <c r="L22" i="18"/>
  <c r="M22" i="18" s="1"/>
  <c r="L21" i="18"/>
  <c r="M21" i="18" s="1"/>
  <c r="L20" i="18"/>
  <c r="M20" i="18" s="1"/>
  <c r="L19" i="18"/>
  <c r="M19" i="18" s="1"/>
  <c r="L18" i="18"/>
  <c r="M18" i="18" s="1"/>
  <c r="L17" i="18"/>
  <c r="M17" i="18" s="1"/>
  <c r="L16" i="18"/>
  <c r="M16" i="18" s="1"/>
  <c r="L15" i="18"/>
  <c r="M15" i="18" s="1"/>
  <c r="L14" i="18"/>
  <c r="M14" i="18" s="1"/>
  <c r="L12" i="18"/>
  <c r="M12" i="18" s="1"/>
  <c r="L11" i="18"/>
  <c r="M11" i="18" l="1"/>
  <c r="M32" i="18" s="1"/>
  <c r="L32" i="18"/>
</calcChain>
</file>

<file path=xl/sharedStrings.xml><?xml version="1.0" encoding="utf-8"?>
<sst xmlns="http://schemas.openxmlformats.org/spreadsheetml/2006/main" count="85" uniqueCount="52">
  <si>
    <t>lfd. Nr.</t>
  </si>
  <si>
    <t>Vorhaben</t>
  </si>
  <si>
    <t>Vorname des 
Mitarbeiters</t>
  </si>
  <si>
    <t>Name des 
Mitarbeiters</t>
  </si>
  <si>
    <t>Anteil im Projekt in %</t>
  </si>
  <si>
    <t>SUMME</t>
  </si>
  <si>
    <t>Bitte die grau hinterlegten Felder befüllen!</t>
  </si>
  <si>
    <t>Zuwendungs-/Zuweisungsempfänger</t>
  </si>
  <si>
    <t>Pauschalwerte mit Urlaubsabgeltung</t>
  </si>
  <si>
    <t>Zuwendungsrechtsergänzungserlass</t>
  </si>
  <si>
    <t>Qualitätsstufe</t>
  </si>
  <si>
    <t>EUR pro Stunde</t>
  </si>
  <si>
    <t>EUR pro Monat</t>
  </si>
  <si>
    <t>EUR pro Jahr</t>
  </si>
  <si>
    <t>a</t>
  </si>
  <si>
    <t>b</t>
  </si>
  <si>
    <t>c</t>
  </si>
  <si>
    <t>d</t>
  </si>
  <si>
    <t>e</t>
  </si>
  <si>
    <t>Pauschal mit Urlaubsabgeltung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</si>
  <si>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</si>
  <si>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</si>
  <si>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</si>
  <si>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</si>
  <si>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</si>
  <si>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</si>
  <si>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</si>
  <si>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</si>
  <si>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</si>
  <si>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</si>
  <si>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</si>
  <si>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</si>
  <si>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Spalte52</t>
  </si>
  <si>
    <t>vereinbarte Stundenanzahl gem. Arbeitsvertrag</t>
  </si>
  <si>
    <t>Pauschalwert</t>
  </si>
  <si>
    <t>Stunden auf Monatsbasis</t>
  </si>
  <si>
    <t>Stunden auf Jahresbasis</t>
  </si>
  <si>
    <t>Stunden</t>
  </si>
  <si>
    <t>Monat</t>
  </si>
  <si>
    <t>Spalte53</t>
  </si>
  <si>
    <t>Jahr</t>
  </si>
  <si>
    <t>Qualitäts-stufe</t>
  </si>
  <si>
    <r>
      <t xml:space="preserve">abgerechnete Ausgaben nach Pauschalwerte ohne Bezug auf Std. gem. AV
</t>
    </r>
    <r>
      <rPr>
        <b/>
        <sz val="11"/>
        <color rgb="FFFF0000"/>
        <rFont val="Arial"/>
        <family val="2"/>
      </rPr>
      <t>später ausblenden….!!!!</t>
    </r>
  </si>
  <si>
    <r>
      <t xml:space="preserve">Pauschal </t>
    </r>
    <r>
      <rPr>
        <b/>
        <u val="singleAccounting"/>
        <sz val="9"/>
        <color theme="1"/>
        <rFont val="Arial"/>
        <family val="2"/>
      </rPr>
      <t>ohne</t>
    </r>
    <r>
      <rPr>
        <b/>
        <sz val="9"/>
        <color theme="1"/>
        <rFont val="Arial"/>
        <family val="2"/>
      </rPr>
      <t xml:space="preserve"> Urlaubsabgeltung</t>
    </r>
  </si>
  <si>
    <r>
      <t xml:space="preserve">Pauschalwerte </t>
    </r>
    <r>
      <rPr>
        <b/>
        <i/>
        <u val="singleAccounting"/>
        <sz val="9"/>
        <rFont val="Arial"/>
        <family val="2"/>
      </rPr>
      <t>ohne</t>
    </r>
    <r>
      <rPr>
        <sz val="9"/>
        <rFont val="Arial"/>
        <family val="2"/>
      </rPr>
      <t xml:space="preserve"> Urlaubsabgeltung</t>
    </r>
  </si>
  <si>
    <t>Bemerkungen</t>
  </si>
  <si>
    <t>Welche Pauschalwerte möchten Sie kalkulieren</t>
  </si>
  <si>
    <t>kalkulierte Ausgaben</t>
  </si>
  <si>
    <t>Kalkulationszeitraum 
MM/JJJJ</t>
  </si>
  <si>
    <t xml:space="preserve">Personalausgaben-Pauschale - Anlage zum Antrag vom </t>
  </si>
  <si>
    <r>
      <t xml:space="preserve">kalkulierte Gesamtstunden
</t>
    </r>
    <r>
      <rPr>
        <sz val="11"/>
        <rFont val="Arial"/>
        <family val="2"/>
      </rPr>
      <t>(nur auszufüllen, wenn Spalte G mit Stunden kalkuliert wird)</t>
    </r>
  </si>
  <si>
    <t xml:space="preserve">geplante Art der Abrechnung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</si>
</sst>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mm\ \/\ yyyy"/>
    <numFmt numFmtId="165" formatCode="_(* #,##0.00_);_(* \(#,##0.00\);_(* &quot;-&quot;??_);_(@_)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b/>
      <u val="singleAccounting"/>
      <sz val="9"/>
      <color theme="1"/>
      <name val="Arial"/>
      <family val="2"/>
    </font>
    <font>
      <b/>
      <i/>
      <u val="singleAccounting"/>
      <sz val="9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6" applyFont="1"/>
    <xf numFmtId="0" fontId="7" fillId="0" borderId="0" xfId="0" applyFont="1"/>
    <xf numFmtId="43" fontId="8" fillId="0" borderId="0" xfId="6" applyFont="1" applyFill="1" applyAlignment="1">
      <alignment vertical="top"/>
    </xf>
    <xf numFmtId="43" fontId="8" fillId="0" borderId="0" xfId="6" applyFont="1" applyAlignment="1">
      <alignment horizontal="center" vertical="top"/>
    </xf>
    <xf numFmtId="2" fontId="8" fillId="0" borderId="0" xfId="0" applyNumberFormat="1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166" fontId="7" fillId="0" borderId="0" xfId="6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43" fontId="7" fillId="0" borderId="0" xfId="6" applyFont="1" applyFill="1" applyAlignment="1">
      <alignment vertical="top"/>
    </xf>
    <xf numFmtId="43" fontId="10" fillId="0" borderId="0" xfId="6" applyFont="1" applyFill="1" applyAlignment="1">
      <alignment vertical="top"/>
    </xf>
    <xf numFmtId="0" fontId="3" fillId="0" borderId="0" xfId="0" applyFont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6" fillId="2" borderId="4" xfId="0" applyFont="1" applyFill="1" applyBorder="1" applyAlignment="1" applyProtection="1">
      <protection hidden="1"/>
    </xf>
    <xf numFmtId="0" fontId="6" fillId="2" borderId="5" xfId="0" applyFont="1" applyFill="1" applyBorder="1" applyAlignment="1" applyProtection="1">
      <protection hidden="1"/>
    </xf>
    <xf numFmtId="0" fontId="3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3" fillId="3" borderId="0" xfId="0" applyFont="1" applyFill="1" applyBorder="1" applyAlignment="1" applyProtection="1">
      <protection hidden="1"/>
    </xf>
    <xf numFmtId="0" fontId="6" fillId="3" borderId="0" xfId="0" applyNumberFormat="1" applyFont="1" applyFill="1" applyBorder="1" applyAlignment="1" applyProtection="1">
      <alignment horizontal="left"/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0" fontId="9" fillId="4" borderId="1" xfId="0" applyNumberFormat="1" applyFont="1" applyFill="1" applyBorder="1" applyAlignment="1" applyProtection="1">
      <alignment vertical="center" wrapText="1"/>
      <protection hidden="1"/>
    </xf>
    <xf numFmtId="0" fontId="13" fillId="3" borderId="0" xfId="0" applyNumberFormat="1" applyFont="1" applyFill="1" applyBorder="1" applyAlignment="1" applyProtection="1">
      <alignment horizontal="left"/>
      <protection hidden="1"/>
    </xf>
    <xf numFmtId="0" fontId="13" fillId="3" borderId="0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1" fontId="7" fillId="4" borderId="5" xfId="0" applyNumberFormat="1" applyFont="1" applyFill="1" applyBorder="1" applyProtection="1">
      <protection hidden="1"/>
    </xf>
    <xf numFmtId="0" fontId="7" fillId="4" borderId="1" xfId="0" applyFont="1" applyFill="1" applyBorder="1" applyProtection="1">
      <protection hidden="1"/>
    </xf>
    <xf numFmtId="164" fontId="7" fillId="4" borderId="1" xfId="0" applyNumberFormat="1" applyFont="1" applyFill="1" applyBorder="1" applyAlignment="1" applyProtection="1">
      <alignment horizontal="center"/>
      <protection hidden="1"/>
    </xf>
    <xf numFmtId="9" fontId="7" fillId="4" borderId="1" xfId="7" applyFont="1" applyFill="1" applyBorder="1" applyAlignment="1" applyProtection="1">
      <alignment vertical="center" wrapText="1"/>
      <protection hidden="1"/>
    </xf>
    <xf numFmtId="2" fontId="7" fillId="4" borderId="1" xfId="0" applyNumberFormat="1" applyFont="1" applyFill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wrapText="1"/>
      <protection hidden="1"/>
    </xf>
    <xf numFmtId="4" fontId="7" fillId="0" borderId="1" xfId="6" applyNumberFormat="1" applyFont="1" applyBorder="1" applyAlignment="1" applyProtection="1">
      <alignment horizontal="right"/>
      <protection hidden="1"/>
    </xf>
    <xf numFmtId="0" fontId="7" fillId="0" borderId="3" xfId="0" applyFont="1" applyBorder="1" applyProtection="1">
      <protection hidden="1"/>
    </xf>
    <xf numFmtId="0" fontId="0" fillId="0" borderId="0" xfId="0" applyProtection="1">
      <protection hidden="1"/>
    </xf>
    <xf numFmtId="4" fontId="6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1" fontId="7" fillId="4" borderId="5" xfId="0" applyNumberFormat="1" applyFont="1" applyFill="1" applyBorder="1" applyAlignment="1" applyProtection="1">
      <alignment horizontal="center"/>
      <protection locked="0" hidden="1"/>
    </xf>
    <xf numFmtId="0" fontId="7" fillId="4" borderId="1" xfId="0" applyFont="1" applyFill="1" applyBorder="1" applyProtection="1">
      <protection locked="0" hidden="1"/>
    </xf>
    <xf numFmtId="164" fontId="7" fillId="4" borderId="1" xfId="0" applyNumberFormat="1" applyFont="1" applyFill="1" applyBorder="1" applyAlignment="1" applyProtection="1">
      <alignment horizontal="center"/>
      <protection locked="0" hidden="1"/>
    </xf>
    <xf numFmtId="9" fontId="7" fillId="4" borderId="1" xfId="7" applyFont="1" applyFill="1" applyBorder="1" applyAlignment="1" applyProtection="1">
      <alignment horizontal="right" wrapText="1"/>
      <protection locked="0" hidden="1"/>
    </xf>
    <xf numFmtId="2" fontId="7" fillId="4" borderId="1" xfId="7" applyNumberFormat="1" applyFont="1" applyFill="1" applyBorder="1" applyAlignment="1" applyProtection="1">
      <alignment horizontal="right" wrapText="1"/>
      <protection locked="0" hidden="1"/>
    </xf>
    <xf numFmtId="43" fontId="7" fillId="4" borderId="1" xfId="6" applyFont="1" applyFill="1" applyBorder="1" applyAlignment="1" applyProtection="1">
      <alignment horizontal="right"/>
      <protection locked="0" hidden="1"/>
    </xf>
    <xf numFmtId="0" fontId="7" fillId="4" borderId="1" xfId="0" applyFont="1" applyFill="1" applyBorder="1" applyAlignment="1" applyProtection="1">
      <alignment horizontal="center"/>
      <protection locked="0" hidden="1"/>
    </xf>
    <xf numFmtId="0" fontId="7" fillId="4" borderId="1" xfId="0" applyFont="1" applyFill="1" applyBorder="1" applyAlignment="1" applyProtection="1">
      <alignment wrapText="1"/>
      <protection locked="0" hidden="1"/>
    </xf>
    <xf numFmtId="4" fontId="7" fillId="3" borderId="1" xfId="6" applyNumberFormat="1" applyFont="1" applyFill="1" applyBorder="1" applyAlignment="1" applyProtection="1">
      <alignment horizontal="right"/>
      <protection locked="0" hidden="1"/>
    </xf>
    <xf numFmtId="4" fontId="10" fillId="3" borderId="1" xfId="6" applyNumberFormat="1" applyFont="1" applyFill="1" applyBorder="1" applyAlignment="1" applyProtection="1">
      <alignment horizontal="right"/>
      <protection locked="0" hidden="1"/>
    </xf>
    <xf numFmtId="0" fontId="10" fillId="4" borderId="3" xfId="0" applyFont="1" applyFill="1" applyBorder="1" applyProtection="1">
      <protection locked="0" hidden="1"/>
    </xf>
    <xf numFmtId="0" fontId="3" fillId="0" borderId="0" xfId="0" applyFont="1" applyProtection="1">
      <protection locked="0" hidden="1"/>
    </xf>
    <xf numFmtId="0" fontId="7" fillId="0" borderId="0" xfId="0" applyFont="1" applyProtection="1">
      <protection locked="0" hidden="1"/>
    </xf>
    <xf numFmtId="0" fontId="7" fillId="4" borderId="2" xfId="0" applyFont="1" applyFill="1" applyBorder="1" applyProtection="1">
      <protection locked="0" hidden="1"/>
    </xf>
    <xf numFmtId="164" fontId="7" fillId="4" borderId="2" xfId="0" applyNumberFormat="1" applyFont="1" applyFill="1" applyBorder="1" applyAlignment="1" applyProtection="1">
      <alignment horizontal="center"/>
      <protection locked="0" hidden="1"/>
    </xf>
    <xf numFmtId="9" fontId="7" fillId="4" borderId="2" xfId="7" applyFont="1" applyFill="1" applyBorder="1" applyAlignment="1" applyProtection="1">
      <alignment horizontal="right" wrapText="1"/>
      <protection locked="0" hidden="1"/>
    </xf>
    <xf numFmtId="2" fontId="7" fillId="4" borderId="2" xfId="7" applyNumberFormat="1" applyFont="1" applyFill="1" applyBorder="1" applyAlignment="1" applyProtection="1">
      <alignment horizontal="right" wrapText="1"/>
      <protection locked="0" hidden="1"/>
    </xf>
    <xf numFmtId="43" fontId="7" fillId="4" borderId="2" xfId="6" applyFont="1" applyFill="1" applyBorder="1" applyAlignment="1" applyProtection="1">
      <alignment horizontal="right"/>
      <protection locked="0" hidden="1"/>
    </xf>
    <xf numFmtId="0" fontId="7" fillId="4" borderId="2" xfId="0" applyFont="1" applyFill="1" applyBorder="1" applyAlignment="1" applyProtection="1">
      <alignment wrapText="1"/>
      <protection locked="0" hidden="1"/>
    </xf>
    <xf numFmtId="0" fontId="10" fillId="4" borderId="6" xfId="0" applyFont="1" applyFill="1" applyBorder="1" applyProtection="1">
      <protection locked="0" hidden="1"/>
    </xf>
    <xf numFmtId="0" fontId="0" fillId="0" borderId="0" xfId="0" applyAlignment="1" applyProtection="1">
      <alignment horizontal="center" wrapText="1"/>
      <protection hidden="1"/>
    </xf>
    <xf numFmtId="0" fontId="6" fillId="2" borderId="3" xfId="0" applyFont="1" applyFill="1" applyBorder="1" applyAlignment="1" applyProtection="1">
      <alignment horizontal="left"/>
      <protection hidden="1"/>
    </xf>
    <xf numFmtId="0" fontId="6" fillId="2" borderId="4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6" fillId="4" borderId="1" xfId="0" applyFont="1" applyFill="1" applyBorder="1" applyAlignment="1" applyProtection="1">
      <alignment horizontal="center"/>
      <protection locked="0" hidden="1"/>
    </xf>
    <xf numFmtId="0" fontId="6" fillId="4" borderId="4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horizontal="center" vertical="center" wrapText="1"/>
    </xf>
    <xf numFmtId="43" fontId="8" fillId="5" borderId="0" xfId="6" applyFont="1" applyFill="1" applyAlignment="1">
      <alignment horizontal="center" vertical="top"/>
    </xf>
  </cellXfs>
  <cellStyles count="8">
    <cellStyle name="Komma" xfId="6" builtinId="3"/>
    <cellStyle name="Prozent" xfId="7" builtinId="5"/>
    <cellStyle name="Standard" xfId="0" builtinId="0"/>
    <cellStyle name="Standard 2" xfId="3"/>
    <cellStyle name="Standard 2 2" xfId="2"/>
    <cellStyle name="Standard 3" xfId="1"/>
    <cellStyle name="Standard 4" xfId="4"/>
    <cellStyle name="Standard 4 2" xf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mm\ \/\ yyyy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1"/>
    </dxf>
    <dxf>
      <border outline="0"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1" hidden="1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1" defaultTableStyle="TableStyleMedium2" defaultPivotStyle="PivotStyleLight16">
    <tableStyle name="Tabellenformat 1" pivot="0" count="0"/>
  </tableStyles>
  <colors>
    <mruColors>
      <color rgb="FFFFFFCC"/>
      <color rgb="FFFF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1" displayName="Tabelle1" ref="A10:N31" totalsRowShown="0" headerRowDxfId="18" dataDxfId="16" headerRowBorderDxfId="17" tableBorderDxfId="15" totalsRowBorderDxfId="14" headerRowCellStyle="Komma" dataCellStyle="Komma">
  <tableColumns count="14">
    <tableColumn id="1" name="Spalte1" dataDxfId="13"/>
    <tableColumn id="2" name="Spalte2" dataDxfId="12"/>
    <tableColumn id="3" name="Spalte3" dataDxfId="11"/>
    <tableColumn id="4" name="Spalte4" dataDxfId="10"/>
    <tableColumn id="5" name="Spalte5" dataDxfId="9" dataCellStyle="Prozent"/>
    <tableColumn id="13" name="Spalte52" dataDxfId="8" dataCellStyle="Prozent"/>
    <tableColumn id="14" name="Spalte53" dataDxfId="7" dataCellStyle="Prozent"/>
    <tableColumn id="6" name="Spalte6" dataDxfId="6" dataCellStyle="Komma"/>
    <tableColumn id="7" name="Spalte7" dataDxfId="5"/>
    <tableColumn id="8" name="Spalte8" dataDxfId="4"/>
    <tableColumn id="9" name="Spalte9" dataDxfId="3" dataCellStyle="Komma">
      <calculatedColumnFormula>IFERROR(IF(ISBLANK($J11),"0,00",IF(J11="Pauschalwerte ohne Urlaubsabgeltung",IF($G11="Stunden",VLOOKUP($I11,'Grundlagen VKO'!$A$12:$B$16,2),IF($G11="Monat",VLOOKUP($I11,'Grundlagen VKO'!$A$19:$B$23,2),IF($G11="Jahr",VLOOKUP($I11,'Grundlagen VKO'!$A$26:$B$30,2)))),IF($G11="Stunden",VLOOKUP($I11,'Grundlagen VKO'!$A$35:$B$39,2),IF($G11="Monat",VLOOKUP($I11,'Grundlagen VKO'!$A$42:$B$46,2),"Auswahl nicht möglich")))),"0,00")</calculatedColumnFormula>
    </tableColumn>
    <tableColumn id="10" name="Spalte10" dataDxfId="2" dataCellStyle="Komma">
      <calculatedColumnFormula>IF(G11="Stunden",$H11*$K11,$K11)</calculatedColumnFormula>
    </tableColumn>
    <tableColumn id="11" name="Spalte11" dataDxfId="1" dataCellStyle="Komma">
      <calculatedColumnFormula>IF(AND(G11="Jahr",AND(J11="Pauschalwerte mit Urlaubsabgeltung")),"0,00",IF(G11="Stunden",($H11*$K11),((($L11/40)*$F11)*$E11)))</calculatedColumnFormula>
    </tableColumn>
    <tableColumn id="12" name="Spalte1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S49"/>
  <sheetViews>
    <sheetView showGridLines="0" tabSelected="1" zoomScaleNormal="100" workbookViewId="0">
      <selection activeCell="D26" sqref="D26"/>
    </sheetView>
  </sheetViews>
  <sheetFormatPr baseColWidth="10" defaultRowHeight="15" x14ac:dyDescent="0.25"/>
  <cols>
    <col min="1" max="1" width="12" style="38" customWidth="1"/>
    <col min="2" max="3" width="21.140625" style="38" customWidth="1"/>
    <col min="4" max="4" width="24.28515625" style="38" customWidth="1"/>
    <col min="5" max="5" width="9.42578125" style="38" customWidth="1"/>
    <col min="6" max="6" width="17.28515625" style="38" customWidth="1"/>
    <col min="7" max="7" width="15.140625" style="38" customWidth="1"/>
    <col min="8" max="8" width="17.7109375" style="38" customWidth="1"/>
    <col min="9" max="9" width="10.28515625" style="38" customWidth="1"/>
    <col min="10" max="10" width="18.42578125" style="38" customWidth="1"/>
    <col min="11" max="11" width="21.140625" style="38" customWidth="1"/>
    <col min="12" max="12" width="18.42578125" style="38" hidden="1" customWidth="1"/>
    <col min="13" max="13" width="18.42578125" style="38" customWidth="1"/>
    <col min="14" max="14" width="51.28515625" style="38" bestFit="1" customWidth="1"/>
    <col min="15" max="16384" width="11.42578125" style="38"/>
  </cols>
  <sheetData>
    <row r="1" spans="1:19" s="12" customFormat="1" ht="14.25" x14ac:dyDescent="0.2">
      <c r="O1" s="13"/>
      <c r="P1" s="13"/>
      <c r="Q1" s="13"/>
      <c r="R1" s="13"/>
      <c r="S1" s="13"/>
    </row>
    <row r="2" spans="1:19" s="12" customFormat="1" ht="14.25" x14ac:dyDescent="0.2">
      <c r="O2" s="13"/>
      <c r="P2" s="13"/>
      <c r="Q2" s="13"/>
      <c r="R2" s="13"/>
      <c r="S2" s="13"/>
    </row>
    <row r="3" spans="1:19" s="17" customFormat="1" x14ac:dyDescent="0.25">
      <c r="A3" s="63" t="s">
        <v>49</v>
      </c>
      <c r="B3" s="64"/>
      <c r="C3" s="64"/>
      <c r="D3" s="64"/>
      <c r="E3" s="67"/>
      <c r="F3" s="67"/>
      <c r="G3" s="14"/>
      <c r="H3" s="14"/>
      <c r="I3" s="14"/>
      <c r="J3" s="14"/>
      <c r="K3" s="14"/>
      <c r="L3" s="14"/>
      <c r="M3" s="14"/>
      <c r="N3" s="15"/>
      <c r="O3" s="16"/>
      <c r="P3" s="16"/>
      <c r="Q3" s="16"/>
      <c r="R3" s="16"/>
      <c r="S3" s="16"/>
    </row>
    <row r="4" spans="1:19" s="16" customFormat="1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9" s="17" customFormat="1" x14ac:dyDescent="0.25">
      <c r="B5" s="19"/>
      <c r="C5" s="20"/>
      <c r="D5" s="20"/>
      <c r="E5" s="20"/>
      <c r="F5" s="20"/>
      <c r="G5" s="20"/>
      <c r="H5" s="20"/>
      <c r="I5" s="21"/>
      <c r="J5" s="21"/>
      <c r="K5" s="22"/>
      <c r="N5" s="23" t="s">
        <v>6</v>
      </c>
      <c r="O5" s="16"/>
      <c r="P5" s="16"/>
      <c r="Q5" s="16"/>
      <c r="R5" s="16"/>
      <c r="S5" s="16"/>
    </row>
    <row r="6" spans="1:19" s="17" customFormat="1" x14ac:dyDescent="0.25">
      <c r="A6" s="65" t="s">
        <v>7</v>
      </c>
      <c r="B6" s="65"/>
      <c r="C6" s="65"/>
      <c r="D6" s="65"/>
      <c r="E6" s="66"/>
      <c r="F6" s="66"/>
      <c r="G6" s="66"/>
      <c r="H6" s="66"/>
      <c r="I6" s="66"/>
      <c r="J6" s="66"/>
      <c r="K6" s="66"/>
      <c r="L6" s="13"/>
      <c r="O6" s="16"/>
      <c r="P6" s="16"/>
      <c r="Q6" s="16"/>
      <c r="R6" s="16"/>
      <c r="S6" s="16"/>
    </row>
    <row r="7" spans="1:19" s="17" customFormat="1" x14ac:dyDescent="0.25">
      <c r="A7" s="65" t="s">
        <v>1</v>
      </c>
      <c r="B7" s="65"/>
      <c r="C7" s="65"/>
      <c r="D7" s="65"/>
      <c r="E7" s="66"/>
      <c r="F7" s="66"/>
      <c r="G7" s="66"/>
      <c r="H7" s="66"/>
      <c r="I7" s="66"/>
      <c r="J7" s="66"/>
      <c r="K7" s="66"/>
      <c r="L7" s="13"/>
      <c r="M7" s="13"/>
      <c r="N7" s="13"/>
      <c r="S7" s="16"/>
    </row>
    <row r="8" spans="1:19" s="17" customFormat="1" x14ac:dyDescent="0.25">
      <c r="A8" s="19"/>
      <c r="B8" s="20"/>
      <c r="C8" s="20"/>
      <c r="D8" s="20"/>
      <c r="E8" s="20"/>
      <c r="F8" s="20"/>
      <c r="G8" s="20"/>
      <c r="H8" s="24"/>
      <c r="I8" s="21"/>
      <c r="J8" s="25"/>
      <c r="R8" s="16"/>
      <c r="S8" s="16"/>
    </row>
    <row r="9" spans="1:19" s="28" customFormat="1" ht="105" x14ac:dyDescent="0.2">
      <c r="A9" s="26" t="s">
        <v>0</v>
      </c>
      <c r="B9" s="26" t="s">
        <v>3</v>
      </c>
      <c r="C9" s="26" t="s">
        <v>2</v>
      </c>
      <c r="D9" s="27" t="s">
        <v>48</v>
      </c>
      <c r="E9" s="27" t="s">
        <v>4</v>
      </c>
      <c r="F9" s="27" t="s">
        <v>33</v>
      </c>
      <c r="G9" s="27" t="s">
        <v>51</v>
      </c>
      <c r="H9" s="27" t="s">
        <v>50</v>
      </c>
      <c r="I9" s="27" t="s">
        <v>41</v>
      </c>
      <c r="J9" s="27" t="s">
        <v>46</v>
      </c>
      <c r="K9" s="27" t="s">
        <v>34</v>
      </c>
      <c r="L9" s="27" t="s">
        <v>42</v>
      </c>
      <c r="M9" s="27" t="s">
        <v>47</v>
      </c>
      <c r="N9" s="27" t="s">
        <v>45</v>
      </c>
      <c r="O9" s="17"/>
      <c r="P9" s="17"/>
      <c r="Q9" s="17"/>
    </row>
    <row r="10" spans="1:19" s="28" customFormat="1" ht="60" hidden="1" customHeight="1" x14ac:dyDescent="0.2">
      <c r="A10" s="29" t="s">
        <v>20</v>
      </c>
      <c r="B10" s="30" t="s">
        <v>21</v>
      </c>
      <c r="C10" s="30" t="s">
        <v>22</v>
      </c>
      <c r="D10" s="31" t="s">
        <v>23</v>
      </c>
      <c r="E10" s="32" t="s">
        <v>24</v>
      </c>
      <c r="F10" s="32" t="s">
        <v>32</v>
      </c>
      <c r="G10" s="32" t="s">
        <v>39</v>
      </c>
      <c r="H10" s="33" t="s">
        <v>25</v>
      </c>
      <c r="I10" s="34" t="s">
        <v>26</v>
      </c>
      <c r="J10" s="35" t="s">
        <v>27</v>
      </c>
      <c r="K10" s="36" t="s">
        <v>28</v>
      </c>
      <c r="L10" s="36" t="s">
        <v>29</v>
      </c>
      <c r="M10" s="36" t="s">
        <v>30</v>
      </c>
      <c r="N10" s="37" t="s">
        <v>31</v>
      </c>
      <c r="O10" s="17"/>
      <c r="P10" s="17"/>
      <c r="Q10" s="17"/>
    </row>
    <row r="11" spans="1:19" s="54" customFormat="1" ht="14.25" x14ac:dyDescent="0.2">
      <c r="A11" s="42">
        <v>1</v>
      </c>
      <c r="B11" s="43"/>
      <c r="C11" s="43"/>
      <c r="D11" s="44"/>
      <c r="E11" s="45"/>
      <c r="F11" s="46"/>
      <c r="G11" s="46"/>
      <c r="H11" s="47"/>
      <c r="I11" s="48"/>
      <c r="J11" s="49"/>
      <c r="K11" s="50" t="str">
        <f>IFERROR(IF(ISBLANK($J11),"0,00",IF(J11="Pauschalwerte ohne Urlaubsabgeltung",IF($G11="Stunden",VLOOKUP($I11,'Grundlagen VKO'!$A$12:$B$16,2),IF($G11="Monat",VLOOKUP($I11,'Grundlagen VKO'!$A$19:$B$23,2),IF($G11="Jahr",VLOOKUP($I11,'Grundlagen VKO'!$A$26:$B$30,2)))),IF($G11="Stunden",VLOOKUP($I11,'Grundlagen VKO'!$A$35:$B$39,2),IF($G11="Monat",VLOOKUP($I11,'Grundlagen VKO'!$A$42:$B$46,2),"Auswahl nicht möglich")))),"0,00")</f>
        <v>0,00</v>
      </c>
      <c r="L11" s="50" t="str">
        <f t="shared" ref="L11:L31" si="0">IF(G11="Stunden",$H11*$K11,$K11)</f>
        <v>0,00</v>
      </c>
      <c r="M11" s="51">
        <f t="shared" ref="M11:M31" si="1">IF(AND(G11="Jahr",AND(J11="Pauschalwerte mit Urlaubsabgeltung")),"0,00",IF(G11="Stunden",($H11*$K11),((($L11/40)*$F11)*$E11)))</f>
        <v>0</v>
      </c>
      <c r="N11" s="52"/>
      <c r="O11" s="53"/>
      <c r="P11" s="53"/>
      <c r="Q11" s="53"/>
    </row>
    <row r="12" spans="1:19" s="54" customFormat="1" ht="14.25" x14ac:dyDescent="0.2">
      <c r="A12" s="42">
        <v>2</v>
      </c>
      <c r="B12" s="43"/>
      <c r="C12" s="43"/>
      <c r="D12" s="44"/>
      <c r="E12" s="45"/>
      <c r="F12" s="46"/>
      <c r="G12" s="46"/>
      <c r="H12" s="47"/>
      <c r="I12" s="48"/>
      <c r="J12" s="49"/>
      <c r="K12" s="50" t="str">
        <f>IFERROR(IF(ISBLANK($J12),"0,00",IF(J12="Pauschalwerte ohne Urlaubsabgeltung",IF($G12="Stunden",VLOOKUP($I12,'Grundlagen VKO'!$A$12:$B$16,2),IF($G12="Monat",VLOOKUP($I12,'Grundlagen VKO'!$A$19:$B$23,2),IF($G12="Jahr",VLOOKUP($I12,'Grundlagen VKO'!$A$26:$B$30,2)))),IF($G12="Stunden",VLOOKUP($I12,'Grundlagen VKO'!$A$35:$B$39,2),IF($G12="Monat",VLOOKUP($I12,'Grundlagen VKO'!$A$42:$B$46,2),"Auswahl nicht möglich")))),"0,00")</f>
        <v>0,00</v>
      </c>
      <c r="L12" s="50" t="str">
        <f t="shared" si="0"/>
        <v>0,00</v>
      </c>
      <c r="M12" s="51">
        <f t="shared" si="1"/>
        <v>0</v>
      </c>
      <c r="N12" s="52"/>
      <c r="O12" s="53"/>
      <c r="P12" s="53"/>
      <c r="Q12" s="53"/>
    </row>
    <row r="13" spans="1:19" s="54" customFormat="1" ht="14.25" x14ac:dyDescent="0.2">
      <c r="A13" s="42">
        <v>3</v>
      </c>
      <c r="B13" s="43"/>
      <c r="C13" s="43"/>
      <c r="D13" s="44"/>
      <c r="E13" s="45"/>
      <c r="F13" s="46"/>
      <c r="G13" s="46"/>
      <c r="H13" s="47"/>
      <c r="I13" s="48"/>
      <c r="J13" s="49"/>
      <c r="K13" s="50" t="str">
        <f>IFERROR(IF(ISBLANK($J13),"0,00",IF(J13="Pauschalwerte ohne Urlaubsabgeltung",IF($G13="Stunden",VLOOKUP($I13,'Grundlagen VKO'!$A$12:$B$16,2),IF($G13="Monat",VLOOKUP($I13,'Grundlagen VKO'!$A$19:$B$23,2),IF($G13="Jahr",VLOOKUP($I13,'Grundlagen VKO'!$A$26:$B$30,2)))),IF($G13="Stunden",VLOOKUP($I13,'Grundlagen VKO'!$A$35:$B$39,2),IF($G13="Monat",VLOOKUP($I13,'Grundlagen VKO'!$A$42:$B$46,2),"Auswahl nicht möglich")))),"0,00")</f>
        <v>0,00</v>
      </c>
      <c r="L13" s="50" t="str">
        <f>IF(G13="Stunden",$H13*$K13,$K13)</f>
        <v>0,00</v>
      </c>
      <c r="M13" s="51">
        <f>IF(AND(G13="Jahr",AND(J13="Pauschalwerte mit Urlaubsabgeltung")),"0,00",IF(G13="Stunden",($H13*$K13),((($L13/40)*$F13)*$E13)))</f>
        <v>0</v>
      </c>
      <c r="N13" s="52"/>
      <c r="O13" s="53"/>
      <c r="P13" s="53"/>
      <c r="Q13" s="53"/>
    </row>
    <row r="14" spans="1:19" s="54" customFormat="1" ht="14.25" x14ac:dyDescent="0.2">
      <c r="A14" s="42">
        <v>4</v>
      </c>
      <c r="B14" s="43"/>
      <c r="C14" s="43"/>
      <c r="D14" s="44"/>
      <c r="E14" s="45"/>
      <c r="F14" s="46"/>
      <c r="G14" s="46"/>
      <c r="H14" s="47"/>
      <c r="I14" s="48"/>
      <c r="J14" s="49"/>
      <c r="K14" s="50" t="str">
        <f>IFERROR(IF(ISBLANK($J14),"0,00",IF(J14="Pauschalwerte ohne Urlaubsabgeltung",IF($G14="Stunden",VLOOKUP($I14,'Grundlagen VKO'!$A$12:$B$16,2),IF($G14="Monat",VLOOKUP($I14,'Grundlagen VKO'!$A$19:$B$23,2),IF($G14="Jahr",VLOOKUP($I14,'Grundlagen VKO'!$A$26:$B$30,2)))),IF($G14="Stunden",VLOOKUP($I14,'Grundlagen VKO'!$A$35:$B$39,2),IF($G14="Monat",VLOOKUP($I14,'Grundlagen VKO'!$A$42:$B$46,2),"Auswahl nicht möglich")))),"0,00")</f>
        <v>0,00</v>
      </c>
      <c r="L14" s="50" t="str">
        <f t="shared" si="0"/>
        <v>0,00</v>
      </c>
      <c r="M14" s="51">
        <f t="shared" si="1"/>
        <v>0</v>
      </c>
      <c r="N14" s="52"/>
      <c r="O14" s="53"/>
      <c r="P14" s="53"/>
      <c r="Q14" s="53"/>
    </row>
    <row r="15" spans="1:19" s="54" customFormat="1" ht="14.25" x14ac:dyDescent="0.2">
      <c r="A15" s="42">
        <v>5</v>
      </c>
      <c r="B15" s="43"/>
      <c r="C15" s="43"/>
      <c r="D15" s="44"/>
      <c r="E15" s="45"/>
      <c r="F15" s="46"/>
      <c r="G15" s="46"/>
      <c r="H15" s="47"/>
      <c r="I15" s="48"/>
      <c r="J15" s="49"/>
      <c r="K15" s="50" t="str">
        <f>IFERROR(IF(ISBLANK($J15),"0,00",IF(J15="Pauschalwerte ohne Urlaubsabgeltung",IF($G15="Stunden",VLOOKUP($I15,'Grundlagen VKO'!$A$12:$B$16,2),IF($G15="Monat",VLOOKUP($I15,'Grundlagen VKO'!$A$19:$B$23,2),IF($G15="Jahr",VLOOKUP($I15,'Grundlagen VKO'!$A$26:$B$30,2)))),IF($G15="Stunden",VLOOKUP($I15,'Grundlagen VKO'!$A$35:$B$39,2),IF($G15="Monat",VLOOKUP($I15,'Grundlagen VKO'!$A$42:$B$46,2),"Auswahl nicht möglich")))),"0,00")</f>
        <v>0,00</v>
      </c>
      <c r="L15" s="50" t="str">
        <f t="shared" si="0"/>
        <v>0,00</v>
      </c>
      <c r="M15" s="51">
        <f t="shared" si="1"/>
        <v>0</v>
      </c>
      <c r="N15" s="52"/>
      <c r="O15" s="53"/>
      <c r="P15" s="53"/>
      <c r="Q15" s="53"/>
    </row>
    <row r="16" spans="1:19" s="54" customFormat="1" ht="14.25" x14ac:dyDescent="0.2">
      <c r="A16" s="42">
        <v>6</v>
      </c>
      <c r="B16" s="43"/>
      <c r="C16" s="43"/>
      <c r="D16" s="44"/>
      <c r="E16" s="45"/>
      <c r="F16" s="46"/>
      <c r="G16" s="46"/>
      <c r="H16" s="47"/>
      <c r="I16" s="48"/>
      <c r="J16" s="49"/>
      <c r="K16" s="50" t="str">
        <f>IFERROR(IF(ISBLANK($J16),"0,00",IF(J16="Pauschalwerte ohne Urlaubsabgeltung",IF($G16="Stunden",VLOOKUP($I16,'Grundlagen VKO'!$A$12:$B$16,2),IF($G16="Monat",VLOOKUP($I16,'Grundlagen VKO'!$A$19:$B$23,2),IF($G16="Jahr",VLOOKUP($I16,'Grundlagen VKO'!$A$26:$B$30,2)))),IF($G16="Stunden",VLOOKUP($I16,'Grundlagen VKO'!$A$35:$B$39,2),IF($G16="Monat",VLOOKUP($I16,'Grundlagen VKO'!$A$42:$B$46,2),"Auswahl nicht möglich")))),"0,00")</f>
        <v>0,00</v>
      </c>
      <c r="L16" s="50" t="str">
        <f t="shared" si="0"/>
        <v>0,00</v>
      </c>
      <c r="M16" s="51">
        <f t="shared" si="1"/>
        <v>0</v>
      </c>
      <c r="N16" s="52"/>
      <c r="O16" s="53"/>
      <c r="P16" s="53"/>
      <c r="Q16" s="53"/>
    </row>
    <row r="17" spans="1:17" s="54" customFormat="1" ht="14.25" x14ac:dyDescent="0.2">
      <c r="A17" s="42">
        <v>7</v>
      </c>
      <c r="B17" s="43"/>
      <c r="C17" s="43"/>
      <c r="D17" s="44"/>
      <c r="E17" s="45"/>
      <c r="F17" s="46"/>
      <c r="G17" s="46"/>
      <c r="H17" s="47"/>
      <c r="I17" s="48"/>
      <c r="J17" s="49"/>
      <c r="K17" s="50" t="str">
        <f>IFERROR(IF(ISBLANK($J17),"0,00",IF(J17="Pauschalwerte ohne Urlaubsabgeltung",IF($G17="Stunden",VLOOKUP($I17,'Grundlagen VKO'!$A$12:$B$16,2),IF($G17="Monat",VLOOKUP($I17,'Grundlagen VKO'!$A$19:$B$23,2),IF($G17="Jahr",VLOOKUP($I17,'Grundlagen VKO'!$A$26:$B$30,2)))),IF($G17="Stunden",VLOOKUP($I17,'Grundlagen VKO'!$A$35:$B$39,2),IF($G17="Monat",VLOOKUP($I17,'Grundlagen VKO'!$A$42:$B$46,2),"Auswahl nicht möglich")))),"0,00")</f>
        <v>0,00</v>
      </c>
      <c r="L17" s="50" t="str">
        <f t="shared" si="0"/>
        <v>0,00</v>
      </c>
      <c r="M17" s="51">
        <f t="shared" si="1"/>
        <v>0</v>
      </c>
      <c r="N17" s="52"/>
      <c r="O17" s="53"/>
      <c r="P17" s="53"/>
      <c r="Q17" s="53"/>
    </row>
    <row r="18" spans="1:17" s="54" customFormat="1" ht="14.25" x14ac:dyDescent="0.2">
      <c r="A18" s="42">
        <v>8</v>
      </c>
      <c r="B18" s="43"/>
      <c r="C18" s="43"/>
      <c r="D18" s="44"/>
      <c r="E18" s="45"/>
      <c r="F18" s="46"/>
      <c r="G18" s="46"/>
      <c r="H18" s="47"/>
      <c r="I18" s="48"/>
      <c r="J18" s="49"/>
      <c r="K18" s="50" t="str">
        <f>IFERROR(IF(ISBLANK($J18),"0,00",IF(J18="Pauschalwerte ohne Urlaubsabgeltung",IF($G18="Stunden",VLOOKUP($I18,'Grundlagen VKO'!$A$12:$B$16,2),IF($G18="Monat",VLOOKUP($I18,'Grundlagen VKO'!$A$19:$B$23,2),IF($G18="Jahr",VLOOKUP($I18,'Grundlagen VKO'!$A$26:$B$30,2)))),IF($G18="Stunden",VLOOKUP($I18,'Grundlagen VKO'!$A$35:$B$39,2),IF($G18="Monat",VLOOKUP($I18,'Grundlagen VKO'!$A$42:$B$46,2),"Auswahl nicht möglich")))),"0,00")</f>
        <v>0,00</v>
      </c>
      <c r="L18" s="50" t="str">
        <f t="shared" si="0"/>
        <v>0,00</v>
      </c>
      <c r="M18" s="51">
        <f t="shared" si="1"/>
        <v>0</v>
      </c>
      <c r="N18" s="52"/>
      <c r="O18" s="53"/>
      <c r="P18" s="53"/>
      <c r="Q18" s="53"/>
    </row>
    <row r="19" spans="1:17" s="54" customFormat="1" ht="14.25" x14ac:dyDescent="0.2">
      <c r="A19" s="42">
        <v>9</v>
      </c>
      <c r="B19" s="43"/>
      <c r="C19" s="43"/>
      <c r="D19" s="44"/>
      <c r="E19" s="45"/>
      <c r="F19" s="46"/>
      <c r="G19" s="46"/>
      <c r="H19" s="47"/>
      <c r="I19" s="48"/>
      <c r="J19" s="49"/>
      <c r="K19" s="50" t="str">
        <f>IFERROR(IF(ISBLANK($J19),"0,00",IF(J19="Pauschalwerte ohne Urlaubsabgeltung",IF($G19="Stunden",VLOOKUP($I19,'Grundlagen VKO'!$A$12:$B$16,2),IF($G19="Monat",VLOOKUP($I19,'Grundlagen VKO'!$A$19:$B$23,2),IF($G19="Jahr",VLOOKUP($I19,'Grundlagen VKO'!$A$26:$B$30,2)))),IF($G19="Stunden",VLOOKUP($I19,'Grundlagen VKO'!$A$35:$B$39,2),IF($G19="Monat",VLOOKUP($I19,'Grundlagen VKO'!$A$42:$B$46,2),"Auswahl nicht möglich")))),"0,00")</f>
        <v>0,00</v>
      </c>
      <c r="L19" s="50" t="str">
        <f t="shared" si="0"/>
        <v>0,00</v>
      </c>
      <c r="M19" s="51">
        <f t="shared" si="1"/>
        <v>0</v>
      </c>
      <c r="N19" s="52"/>
      <c r="O19" s="53"/>
      <c r="P19" s="53"/>
      <c r="Q19" s="53"/>
    </row>
    <row r="20" spans="1:17" s="54" customFormat="1" ht="14.25" x14ac:dyDescent="0.2">
      <c r="A20" s="42">
        <v>10</v>
      </c>
      <c r="B20" s="43"/>
      <c r="C20" s="43"/>
      <c r="D20" s="44"/>
      <c r="E20" s="45"/>
      <c r="F20" s="46"/>
      <c r="G20" s="46"/>
      <c r="H20" s="47"/>
      <c r="I20" s="48"/>
      <c r="J20" s="49"/>
      <c r="K20" s="50" t="str">
        <f>IFERROR(IF(ISBLANK($J20),"0,00",IF(J20="Pauschalwerte ohne Urlaubsabgeltung",IF($G20="Stunden",VLOOKUP($I20,'Grundlagen VKO'!$A$12:$B$16,2),IF($G20="Monat",VLOOKUP($I20,'Grundlagen VKO'!$A$19:$B$23,2),IF($G20="Jahr",VLOOKUP($I20,'Grundlagen VKO'!$A$26:$B$30,2)))),IF($G20="Stunden",VLOOKUP($I20,'Grundlagen VKO'!$A$35:$B$39,2),IF($G20="Monat",VLOOKUP($I20,'Grundlagen VKO'!$A$42:$B$46,2),"Auswahl nicht möglich")))),"0,00")</f>
        <v>0,00</v>
      </c>
      <c r="L20" s="50" t="str">
        <f t="shared" si="0"/>
        <v>0,00</v>
      </c>
      <c r="M20" s="51">
        <f t="shared" si="1"/>
        <v>0</v>
      </c>
      <c r="N20" s="52"/>
      <c r="O20" s="53"/>
      <c r="P20" s="53"/>
      <c r="Q20" s="53"/>
    </row>
    <row r="21" spans="1:17" s="54" customFormat="1" ht="14.25" x14ac:dyDescent="0.2">
      <c r="A21" s="42">
        <v>11</v>
      </c>
      <c r="B21" s="43"/>
      <c r="C21" s="43"/>
      <c r="D21" s="44"/>
      <c r="E21" s="45"/>
      <c r="F21" s="46"/>
      <c r="G21" s="46"/>
      <c r="H21" s="47"/>
      <c r="I21" s="48"/>
      <c r="J21" s="49"/>
      <c r="K21" s="50" t="str">
        <f>IFERROR(IF(ISBLANK($J21),"0,00",IF(J21="Pauschalwerte ohne Urlaubsabgeltung",IF($G21="Stunden",VLOOKUP($I21,'Grundlagen VKO'!$A$12:$B$16,2),IF($G21="Monat",VLOOKUP($I21,'Grundlagen VKO'!$A$19:$B$23,2),IF($G21="Jahr",VLOOKUP($I21,'Grundlagen VKO'!$A$26:$B$30,2)))),IF($G21="Stunden",VLOOKUP($I21,'Grundlagen VKO'!$A$35:$B$39,2),IF($G21="Monat",VLOOKUP($I21,'Grundlagen VKO'!$A$42:$B$46,2),"Auswahl nicht möglich")))),"0,00")</f>
        <v>0,00</v>
      </c>
      <c r="L21" s="50" t="str">
        <f t="shared" si="0"/>
        <v>0,00</v>
      </c>
      <c r="M21" s="51">
        <f t="shared" si="1"/>
        <v>0</v>
      </c>
      <c r="N21" s="52"/>
      <c r="O21" s="53"/>
      <c r="P21" s="53"/>
      <c r="Q21" s="53"/>
    </row>
    <row r="22" spans="1:17" s="54" customFormat="1" ht="14.25" x14ac:dyDescent="0.2">
      <c r="A22" s="42">
        <v>12</v>
      </c>
      <c r="B22" s="43"/>
      <c r="C22" s="43"/>
      <c r="D22" s="44"/>
      <c r="E22" s="45"/>
      <c r="F22" s="46"/>
      <c r="G22" s="46"/>
      <c r="H22" s="47"/>
      <c r="I22" s="48"/>
      <c r="J22" s="49"/>
      <c r="K22" s="50" t="str">
        <f>IFERROR(IF(ISBLANK($J22),"0,00",IF(J22="Pauschalwerte ohne Urlaubsabgeltung",IF($G22="Stunden",VLOOKUP($I22,'Grundlagen VKO'!$A$12:$B$16,2),IF($G22="Monat",VLOOKUP($I22,'Grundlagen VKO'!$A$19:$B$23,2),IF($G22="Jahr",VLOOKUP($I22,'Grundlagen VKO'!$A$26:$B$30,2)))),IF($G22="Stunden",VLOOKUP($I22,'Grundlagen VKO'!$A$35:$B$39,2),IF($G22="Monat",VLOOKUP($I22,'Grundlagen VKO'!$A$42:$B$46,2),"Auswahl nicht möglich")))),"0,00")</f>
        <v>0,00</v>
      </c>
      <c r="L22" s="50" t="str">
        <f t="shared" si="0"/>
        <v>0,00</v>
      </c>
      <c r="M22" s="51">
        <f t="shared" si="1"/>
        <v>0</v>
      </c>
      <c r="N22" s="52"/>
      <c r="O22" s="53"/>
      <c r="P22" s="53"/>
      <c r="Q22" s="53"/>
    </row>
    <row r="23" spans="1:17" s="54" customFormat="1" ht="14.25" x14ac:dyDescent="0.2">
      <c r="A23" s="42">
        <v>13</v>
      </c>
      <c r="B23" s="43"/>
      <c r="C23" s="43"/>
      <c r="D23" s="44"/>
      <c r="E23" s="45"/>
      <c r="F23" s="46"/>
      <c r="G23" s="46"/>
      <c r="H23" s="47"/>
      <c r="I23" s="48"/>
      <c r="J23" s="49"/>
      <c r="K23" s="51" t="str">
        <f>IFERROR(IF(ISBLANK($J23),"0,00",IF(J23="Pauschalwerte ohne Urlaubsabgeltung",IF($G23="Stunden",VLOOKUP($I23,'Grundlagen VKO'!$A$12:$B$16,2),IF($G23="Monat",VLOOKUP($I23,'Grundlagen VKO'!$A$19:$B$23,2),IF($G23="Jahr",VLOOKUP($I23,'Grundlagen VKO'!$A$26:$B$30,2)))),IF($G23="Stunden",VLOOKUP($I23,'Grundlagen VKO'!$A$35:$B$39,2),IF($G23="Monat",VLOOKUP($I23,'Grundlagen VKO'!$A$42:$B$46,2),"Auswahl nicht möglich")))),"0,00")</f>
        <v>0,00</v>
      </c>
      <c r="L23" s="51" t="str">
        <f t="shared" si="0"/>
        <v>0,00</v>
      </c>
      <c r="M23" s="51">
        <f t="shared" si="1"/>
        <v>0</v>
      </c>
      <c r="N23" s="52"/>
      <c r="O23" s="53"/>
      <c r="P23" s="53"/>
      <c r="Q23" s="53"/>
    </row>
    <row r="24" spans="1:17" s="54" customFormat="1" ht="14.25" x14ac:dyDescent="0.2">
      <c r="A24" s="42">
        <v>14</v>
      </c>
      <c r="B24" s="43"/>
      <c r="C24" s="43"/>
      <c r="D24" s="44"/>
      <c r="E24" s="45"/>
      <c r="F24" s="46"/>
      <c r="G24" s="46"/>
      <c r="H24" s="47"/>
      <c r="I24" s="48"/>
      <c r="J24" s="49"/>
      <c r="K24" s="51" t="str">
        <f>IFERROR(IF(ISBLANK($J24),"0,00",IF(J24="Pauschalwerte ohne Urlaubsabgeltung",IF($G24="Stunden",VLOOKUP($I24,'Grundlagen VKO'!$A$12:$B$16,2),IF($G24="Monat",VLOOKUP($I24,'Grundlagen VKO'!$A$19:$B$23,2),IF($G24="Jahr",VLOOKUP($I24,'Grundlagen VKO'!$A$26:$B$30,2)))),IF($G24="Stunden",VLOOKUP($I24,'Grundlagen VKO'!$A$35:$B$39,2),IF($G24="Monat",VLOOKUP($I24,'Grundlagen VKO'!$A$42:$B$46,2),"Auswahl nicht möglich")))),"0,00")</f>
        <v>0,00</v>
      </c>
      <c r="L24" s="51" t="str">
        <f t="shared" si="0"/>
        <v>0,00</v>
      </c>
      <c r="M24" s="51">
        <f t="shared" si="1"/>
        <v>0</v>
      </c>
      <c r="N24" s="52"/>
      <c r="O24" s="53"/>
      <c r="P24" s="53"/>
      <c r="Q24" s="53"/>
    </row>
    <row r="25" spans="1:17" s="54" customFormat="1" ht="14.25" x14ac:dyDescent="0.2">
      <c r="A25" s="42">
        <v>15</v>
      </c>
      <c r="B25" s="43"/>
      <c r="C25" s="43"/>
      <c r="D25" s="44"/>
      <c r="E25" s="45"/>
      <c r="F25" s="46"/>
      <c r="G25" s="46"/>
      <c r="H25" s="47"/>
      <c r="I25" s="48"/>
      <c r="J25" s="49"/>
      <c r="K25" s="51" t="str">
        <f>IFERROR(IF(ISBLANK($J25),"0,00",IF(J25="Pauschalwerte ohne Urlaubsabgeltung",IF($G25="Stunden",VLOOKUP($I25,'Grundlagen VKO'!$A$12:$B$16,2),IF($G25="Monat",VLOOKUP($I25,'Grundlagen VKO'!$A$19:$B$23,2),IF($G25="Jahr",VLOOKUP($I25,'Grundlagen VKO'!$A$26:$B$30,2)))),IF($G25="Stunden",VLOOKUP($I25,'Grundlagen VKO'!$A$35:$B$39,2),IF($G25="Monat",VLOOKUP($I25,'Grundlagen VKO'!$A$42:$B$46,2),"Auswahl nicht möglich")))),"0,00")</f>
        <v>0,00</v>
      </c>
      <c r="L25" s="51" t="str">
        <f t="shared" si="0"/>
        <v>0,00</v>
      </c>
      <c r="M25" s="51">
        <f t="shared" si="1"/>
        <v>0</v>
      </c>
      <c r="N25" s="52"/>
      <c r="O25" s="53"/>
      <c r="P25" s="53"/>
      <c r="Q25" s="53"/>
    </row>
    <row r="26" spans="1:17" s="54" customFormat="1" ht="14.25" x14ac:dyDescent="0.2">
      <c r="A26" s="42">
        <v>16</v>
      </c>
      <c r="B26" s="43"/>
      <c r="C26" s="43"/>
      <c r="D26" s="44"/>
      <c r="E26" s="45"/>
      <c r="F26" s="46"/>
      <c r="G26" s="46"/>
      <c r="H26" s="47"/>
      <c r="I26" s="48"/>
      <c r="J26" s="49"/>
      <c r="K26" s="51" t="str">
        <f>IFERROR(IF(ISBLANK($J26),"0,00",IF(J26="Pauschalwerte ohne Urlaubsabgeltung",IF($G26="Stunden",VLOOKUP($I26,'Grundlagen VKO'!$A$12:$B$16,2),IF($G26="Monat",VLOOKUP($I26,'Grundlagen VKO'!$A$19:$B$23,2),IF($G26="Jahr",VLOOKUP($I26,'Grundlagen VKO'!$A$26:$B$30,2)))),IF($G26="Stunden",VLOOKUP($I26,'Grundlagen VKO'!$A$35:$B$39,2),IF($G26="Monat",VLOOKUP($I26,'Grundlagen VKO'!$A$42:$B$46,2),"Auswahl nicht möglich")))),"0,00")</f>
        <v>0,00</v>
      </c>
      <c r="L26" s="51" t="str">
        <f>IF(G26="Stunden",$H26*$K26,$K26)</f>
        <v>0,00</v>
      </c>
      <c r="M26" s="51">
        <f>IF(AND(G26="Jahr",AND(J26="Pauschalwerte mit Urlaubsabgeltung")),"0,00",IF(G26="Stunden",($H26*$K26),((($L26/40)*$F26)*$E26)))</f>
        <v>0</v>
      </c>
      <c r="N26" s="52"/>
      <c r="O26" s="53"/>
      <c r="P26" s="53"/>
      <c r="Q26" s="53"/>
    </row>
    <row r="27" spans="1:17" s="54" customFormat="1" ht="14.25" x14ac:dyDescent="0.2">
      <c r="A27" s="42">
        <v>17</v>
      </c>
      <c r="B27" s="43"/>
      <c r="C27" s="43"/>
      <c r="D27" s="44"/>
      <c r="E27" s="45"/>
      <c r="F27" s="46"/>
      <c r="G27" s="46"/>
      <c r="H27" s="47"/>
      <c r="I27" s="48"/>
      <c r="J27" s="49"/>
      <c r="K27" s="51" t="str">
        <f>IFERROR(IF(ISBLANK($J27),"0,00",IF(J27="Pauschalwerte ohne Urlaubsabgeltung",IF($G27="Stunden",VLOOKUP($I27,'Grundlagen VKO'!$A$12:$B$16,2),IF($G27="Monat",VLOOKUP($I27,'Grundlagen VKO'!$A$19:$B$23,2),IF($G27="Jahr",VLOOKUP($I27,'Grundlagen VKO'!$A$26:$B$30,2)))),IF($G27="Stunden",VLOOKUP($I27,'Grundlagen VKO'!$A$35:$B$39,2),IF($G27="Monat",VLOOKUP($I27,'Grundlagen VKO'!$A$42:$B$46,2),"Auswahl nicht möglich")))),"0,00")</f>
        <v>0,00</v>
      </c>
      <c r="L27" s="51" t="str">
        <f t="shared" si="0"/>
        <v>0,00</v>
      </c>
      <c r="M27" s="51">
        <f t="shared" si="1"/>
        <v>0</v>
      </c>
      <c r="N27" s="52"/>
      <c r="O27" s="53"/>
      <c r="P27" s="53"/>
      <c r="Q27" s="53"/>
    </row>
    <row r="28" spans="1:17" s="54" customFormat="1" ht="14.25" x14ac:dyDescent="0.2">
      <c r="A28" s="42">
        <v>18</v>
      </c>
      <c r="B28" s="43"/>
      <c r="C28" s="43"/>
      <c r="D28" s="44"/>
      <c r="E28" s="45"/>
      <c r="F28" s="46"/>
      <c r="G28" s="46"/>
      <c r="H28" s="47"/>
      <c r="I28" s="48"/>
      <c r="J28" s="49"/>
      <c r="K28" s="51" t="str">
        <f>IFERROR(IF(ISBLANK($J28),"0,00",IF(J28="Pauschalwerte ohne Urlaubsabgeltung",IF($G28="Stunden",VLOOKUP($I28,'Grundlagen VKO'!$A$12:$B$16,2),IF($G28="Monat",VLOOKUP($I28,'Grundlagen VKO'!$A$19:$B$23,2),IF($G28="Jahr",VLOOKUP($I28,'Grundlagen VKO'!$A$26:$B$30,2)))),IF($G28="Stunden",VLOOKUP($I28,'Grundlagen VKO'!$A$35:$B$39,2),IF($G28="Monat",VLOOKUP($I28,'Grundlagen VKO'!$A$42:$B$46,2),"Auswahl nicht möglich")))),"0,00")</f>
        <v>0,00</v>
      </c>
      <c r="L28" s="51" t="str">
        <f>IF(G28="Stunden",$H28*$K28,$K28)</f>
        <v>0,00</v>
      </c>
      <c r="M28" s="51">
        <f>IF(AND(G28="Jahr",AND(J28="Pauschalwerte mit Urlaubsabgeltung")),"0,00",IF(G28="Stunden",($H28*$K28),((($L28/40)*$F28)*$E28)))</f>
        <v>0</v>
      </c>
      <c r="N28" s="52"/>
      <c r="O28" s="53"/>
      <c r="P28" s="53"/>
      <c r="Q28" s="53"/>
    </row>
    <row r="29" spans="1:17" s="54" customFormat="1" ht="14.25" x14ac:dyDescent="0.2">
      <c r="A29" s="42">
        <v>19</v>
      </c>
      <c r="B29" s="43"/>
      <c r="C29" s="43"/>
      <c r="D29" s="44"/>
      <c r="E29" s="45"/>
      <c r="F29" s="46"/>
      <c r="G29" s="46"/>
      <c r="H29" s="47"/>
      <c r="I29" s="48"/>
      <c r="J29" s="49"/>
      <c r="K29" s="51" t="str">
        <f>IFERROR(IF(ISBLANK($J29),"0,00",IF(J29="Pauschalwerte ohne Urlaubsabgeltung",IF($G29="Stunden",VLOOKUP($I29,'Grundlagen VKO'!$A$12:$B$16,2),IF($G29="Monat",VLOOKUP($I29,'Grundlagen VKO'!$A$19:$B$23,2),IF($G29="Jahr",VLOOKUP($I29,'Grundlagen VKO'!$A$26:$B$30,2)))),IF($G29="Stunden",VLOOKUP($I29,'Grundlagen VKO'!$A$35:$B$39,2),IF($G29="Monat",VLOOKUP($I29,'Grundlagen VKO'!$A$42:$B$46,2),"Auswahl nicht möglich")))),"0,00")</f>
        <v>0,00</v>
      </c>
      <c r="L29" s="51" t="str">
        <f>IF(G29="Stunden",$H29*$K29,$K29)</f>
        <v>0,00</v>
      </c>
      <c r="M29" s="51">
        <f>IF(AND(G29="Jahr",AND(J29="Pauschalwerte mit Urlaubsabgeltung")),"0,00",IF(G29="Stunden",($H29*$K29),((($L29/40)*$F29)*$E29)))</f>
        <v>0</v>
      </c>
      <c r="N29" s="52"/>
      <c r="O29" s="53"/>
      <c r="P29" s="53"/>
      <c r="Q29" s="53"/>
    </row>
    <row r="30" spans="1:17" s="54" customFormat="1" ht="14.25" x14ac:dyDescent="0.2">
      <c r="A30" s="42">
        <v>20</v>
      </c>
      <c r="B30" s="43"/>
      <c r="C30" s="43"/>
      <c r="D30" s="44"/>
      <c r="E30" s="45"/>
      <c r="F30" s="46"/>
      <c r="G30" s="46"/>
      <c r="H30" s="47"/>
      <c r="I30" s="48"/>
      <c r="J30" s="49"/>
      <c r="K30" s="50" t="str">
        <f>IFERROR(IF(ISBLANK($J30),"0,00",IF(J30="Pauschalwerte ohne Urlaubsabgeltung",IF($G30="Stunden",VLOOKUP($I30,'Grundlagen VKO'!$A$12:$B$16,2),IF($G30="Monat",VLOOKUP($I30,'Grundlagen VKO'!$A$19:$B$23,2),IF($G30="Jahr",VLOOKUP($I30,'Grundlagen VKO'!$A$26:$B$30,2)))),IF($G30="Stunden",VLOOKUP($I30,'Grundlagen VKO'!$A$35:$B$39,2),IF($G30="Monat",VLOOKUP($I30,'Grundlagen VKO'!$A$42:$B$46,2),"Auswahl nicht möglich")))),"0,00")</f>
        <v>0,00</v>
      </c>
      <c r="L30" s="50" t="str">
        <f t="shared" si="0"/>
        <v>0,00</v>
      </c>
      <c r="M30" s="51">
        <f t="shared" si="1"/>
        <v>0</v>
      </c>
      <c r="N30" s="52"/>
      <c r="O30" s="53"/>
      <c r="P30" s="53"/>
      <c r="Q30" s="53"/>
    </row>
    <row r="31" spans="1:17" s="54" customFormat="1" ht="14.25" x14ac:dyDescent="0.2">
      <c r="A31" s="42">
        <v>21</v>
      </c>
      <c r="B31" s="55"/>
      <c r="C31" s="55"/>
      <c r="D31" s="56"/>
      <c r="E31" s="57"/>
      <c r="F31" s="58"/>
      <c r="G31" s="46"/>
      <c r="H31" s="59"/>
      <c r="I31" s="48"/>
      <c r="J31" s="60"/>
      <c r="K31" s="50" t="str">
        <f>IFERROR(IF(ISBLANK($J31),"0,00",IF(J31="Pauschalwerte ohne Urlaubsabgeltung",IF($G31="Stunden",VLOOKUP($I31,'Grundlagen VKO'!$A$12:$B$16,2),IF($G31="Monat",VLOOKUP($I31,'Grundlagen VKO'!$A$19:$B$23,2),IF($G31="Jahr",VLOOKUP($I31,'Grundlagen VKO'!$A$26:$B$30,2)))),IF($G31="Stunden",VLOOKUP($I31,'Grundlagen VKO'!$A$35:$B$39,2),IF($G31="Monat",VLOOKUP($I31,'Grundlagen VKO'!$A$42:$B$46,2),"Auswahl nicht möglich")))),"0,00")</f>
        <v>0,00</v>
      </c>
      <c r="L31" s="50" t="str">
        <f t="shared" si="0"/>
        <v>0,00</v>
      </c>
      <c r="M31" s="51">
        <f t="shared" si="1"/>
        <v>0</v>
      </c>
      <c r="N31" s="61"/>
      <c r="O31" s="53"/>
      <c r="P31" s="53"/>
      <c r="Q31" s="53"/>
    </row>
    <row r="32" spans="1:17" x14ac:dyDescent="0.25">
      <c r="A32" s="28"/>
      <c r="K32" s="39" t="s">
        <v>5</v>
      </c>
      <c r="L32" s="39">
        <f>SUM(L11:L31)</f>
        <v>0</v>
      </c>
      <c r="M32" s="39">
        <f>SUM(M11:M31)</f>
        <v>0</v>
      </c>
      <c r="N32" s="28"/>
    </row>
    <row r="36" spans="1:2" x14ac:dyDescent="0.25">
      <c r="A36" s="68"/>
    </row>
    <row r="37" spans="1:2" x14ac:dyDescent="0.25">
      <c r="A37" s="68"/>
    </row>
    <row r="38" spans="1:2" x14ac:dyDescent="0.25">
      <c r="A38" s="68"/>
    </row>
    <row r="40" spans="1:2" x14ac:dyDescent="0.25">
      <c r="A40" s="68"/>
    </row>
    <row r="41" spans="1:2" x14ac:dyDescent="0.25">
      <c r="A41" s="68"/>
    </row>
    <row r="42" spans="1:2" x14ac:dyDescent="0.25">
      <c r="A42" s="68"/>
    </row>
    <row r="43" spans="1:2" x14ac:dyDescent="0.25">
      <c r="A43" s="68"/>
    </row>
    <row r="45" spans="1:2" ht="27" customHeight="1" x14ac:dyDescent="0.25">
      <c r="A45" s="40"/>
    </row>
    <row r="46" spans="1:2" x14ac:dyDescent="0.25">
      <c r="A46" s="40"/>
    </row>
    <row r="48" spans="1:2" ht="41.25" customHeight="1" x14ac:dyDescent="0.25">
      <c r="A48" s="62"/>
      <c r="B48" s="41"/>
    </row>
    <row r="49" spans="1:1" x14ac:dyDescent="0.25">
      <c r="A49" s="62"/>
    </row>
  </sheetData>
  <sheetProtection algorithmName="SHA-512" hashValue="rJhez8llWLDf/vYVlxN3qzW+0TH7KbFGKof6OZrF1RRPZhY5ZN4QIb/c2ZFWp9N7G72LUSG4k1QzHWZrJ9rJrA==" saltValue="yReafKK/3RRJEyQQc5ilJA==" spinCount="100000" sheet="1" formatRows="0" insertRows="0" deleteRows="0"/>
  <mergeCells count="9">
    <mergeCell ref="A48:A49"/>
    <mergeCell ref="A3:D3"/>
    <mergeCell ref="A6:D6"/>
    <mergeCell ref="A7:D7"/>
    <mergeCell ref="E6:K6"/>
    <mergeCell ref="E7:K7"/>
    <mergeCell ref="E3:F3"/>
    <mergeCell ref="A36:A38"/>
    <mergeCell ref="A40:A43"/>
  </mergeCells>
  <conditionalFormatting sqref="J11:J14 J27:J31">
    <cfRule type="containsText" dxfId="25" priority="9" operator="containsText" text="Pauschalwerte mit Urlaubsabgeltung">
      <formula>NOT(ISERROR(SEARCH("Pauschalwerte mit Urlaubsabgeltung",J11)))</formula>
    </cfRule>
  </conditionalFormatting>
  <conditionalFormatting sqref="J15">
    <cfRule type="containsText" dxfId="24" priority="6" operator="containsText" text="Pauschalwerte mit Urlaubsabgeltung">
      <formula>NOT(ISERROR(SEARCH("Pauschalwerte mit Urlaubsabgeltung",J15)))</formula>
    </cfRule>
  </conditionalFormatting>
  <conditionalFormatting sqref="J16">
    <cfRule type="containsText" dxfId="23" priority="5" operator="containsText" text="Pauschalwerte mit Urlaubsabgeltung">
      <formula>NOT(ISERROR(SEARCH("Pauschalwerte mit Urlaubsabgeltung",J16)))</formula>
    </cfRule>
  </conditionalFormatting>
  <conditionalFormatting sqref="J17">
    <cfRule type="containsText" dxfId="22" priority="4" operator="containsText" text="Pauschalwerte mit Urlaubsabgeltung">
      <formula>NOT(ISERROR(SEARCH("Pauschalwerte mit Urlaubsabgeltung",J17)))</formula>
    </cfRule>
  </conditionalFormatting>
  <conditionalFormatting sqref="J18">
    <cfRule type="containsText" dxfId="21" priority="3" operator="containsText" text="Pauschalwerte mit Urlaubsabgeltung">
      <formula>NOT(ISERROR(SEARCH("Pauschalwerte mit Urlaubsabgeltung",J18)))</formula>
    </cfRule>
  </conditionalFormatting>
  <conditionalFormatting sqref="J19:J24">
    <cfRule type="containsText" dxfId="20" priority="2" operator="containsText" text="Pauschalwerte mit Urlaubsabgeltung">
      <formula>NOT(ISERROR(SEARCH("Pauschalwerte mit Urlaubsabgeltung",J19)))</formula>
    </cfRule>
  </conditionalFormatting>
  <conditionalFormatting sqref="J25:J26">
    <cfRule type="containsText" dxfId="19" priority="1" operator="containsText" text="Pauschalwerte mit Urlaubsabgeltung">
      <formula>NOT(ISERROR(SEARCH("Pauschalwerte mit Urlaubsabgeltung",J25)))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headerFooter>
    <oddFooter>&amp;CPersonalausgaben-Pauschale&amp;R
Stand 08.02.2024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EINGABE" prompt="Bitte geben Sie die Art der Pauschale an._x000a_">
          <x14:formula1>
            <xm:f>'Grundlagen VKO'!$A$4:$A$5</xm:f>
          </x14:formula1>
          <xm:sqref>J11:J31</xm:sqref>
        </x14:dataValidation>
        <x14:dataValidation type="list" allowBlank="1" showInputMessage="1" showErrorMessage="1">
          <x14:formula1>
            <xm:f>'Grundlagen VKO'!$J$11:$J$13</xm:f>
          </x14:formula1>
          <xm:sqref>G11:G31</xm:sqref>
        </x14:dataValidation>
        <x14:dataValidation type="list" allowBlank="1" showInputMessage="1" showErrorMessage="1">
          <x14:formula1>
            <xm:f>'Grundlagen VKO'!$A$12:$A$16</xm:f>
          </x14:formula1>
          <xm:sqref>I11:I31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4:J53"/>
  <sheetViews>
    <sheetView topLeftCell="A18" workbookViewId="0">
      <selection activeCell="H40" sqref="H40"/>
    </sheetView>
  </sheetViews>
  <sheetFormatPr baseColWidth="10" defaultRowHeight="15" x14ac:dyDescent="0.25"/>
  <cols>
    <col min="1" max="4" width="15.7109375" style="2" customWidth="1"/>
    <col min="7" max="7" width="23.42578125" bestFit="1" customWidth="1"/>
    <col min="8" max="8" width="22.42578125" bestFit="1" customWidth="1"/>
  </cols>
  <sheetData>
    <row r="4" spans="1:10" x14ac:dyDescent="0.25">
      <c r="A4" s="11" t="s">
        <v>44</v>
      </c>
      <c r="B4" s="3"/>
      <c r="C4" s="3"/>
      <c r="D4" s="3"/>
    </row>
    <row r="5" spans="1:10" x14ac:dyDescent="0.25">
      <c r="A5" s="10" t="s">
        <v>8</v>
      </c>
      <c r="B5" s="3"/>
      <c r="C5" s="3"/>
      <c r="D5" s="3"/>
    </row>
    <row r="9" spans="1:10" x14ac:dyDescent="0.25">
      <c r="A9" s="69" t="s">
        <v>9</v>
      </c>
      <c r="B9" s="69"/>
      <c r="C9" s="69"/>
      <c r="D9" s="69"/>
    </row>
    <row r="10" spans="1:10" x14ac:dyDescent="0.25">
      <c r="A10" s="70" t="s">
        <v>43</v>
      </c>
      <c r="B10" s="70"/>
      <c r="C10" s="70"/>
      <c r="D10" s="70"/>
    </row>
    <row r="11" spans="1:10" x14ac:dyDescent="0.25">
      <c r="A11" s="4" t="s">
        <v>10</v>
      </c>
      <c r="B11" s="5" t="s">
        <v>11</v>
      </c>
      <c r="C11" s="4"/>
      <c r="D11" s="4"/>
      <c r="G11" t="s">
        <v>35</v>
      </c>
      <c r="H11" t="s">
        <v>36</v>
      </c>
      <c r="J11" t="s">
        <v>37</v>
      </c>
    </row>
    <row r="12" spans="1:10" x14ac:dyDescent="0.25">
      <c r="A12" s="6" t="s">
        <v>14</v>
      </c>
      <c r="B12" s="7">
        <v>42</v>
      </c>
      <c r="C12" s="7"/>
      <c r="D12" s="7"/>
      <c r="G12" s="1"/>
      <c r="H12" s="1"/>
      <c r="J12" t="s">
        <v>38</v>
      </c>
    </row>
    <row r="13" spans="1:10" x14ac:dyDescent="0.25">
      <c r="A13" s="6" t="s">
        <v>15</v>
      </c>
      <c r="B13" s="7">
        <v>31.5</v>
      </c>
      <c r="C13" s="7"/>
      <c r="D13" s="7"/>
      <c r="G13" s="1"/>
      <c r="H13" s="1"/>
      <c r="J13" t="s">
        <v>40</v>
      </c>
    </row>
    <row r="14" spans="1:10" x14ac:dyDescent="0.25">
      <c r="A14" s="6" t="s">
        <v>16</v>
      </c>
      <c r="B14" s="7">
        <v>30</v>
      </c>
      <c r="C14" s="7"/>
      <c r="D14" s="7"/>
      <c r="G14" s="1"/>
      <c r="H14" s="1"/>
    </row>
    <row r="15" spans="1:10" x14ac:dyDescent="0.25">
      <c r="A15" s="6" t="s">
        <v>17</v>
      </c>
      <c r="B15" s="7">
        <v>23</v>
      </c>
      <c r="C15" s="7"/>
      <c r="D15" s="7"/>
      <c r="G15" s="1"/>
      <c r="H15" s="1"/>
    </row>
    <row r="16" spans="1:10" x14ac:dyDescent="0.25">
      <c r="A16" s="6" t="s">
        <v>18</v>
      </c>
      <c r="B16" s="7">
        <v>19</v>
      </c>
      <c r="C16" s="7"/>
      <c r="D16" s="7"/>
      <c r="G16" s="1"/>
      <c r="H16" s="1"/>
    </row>
    <row r="17" spans="1:8" x14ac:dyDescent="0.25">
      <c r="A17" s="6"/>
      <c r="B17" s="7"/>
      <c r="C17" s="7"/>
      <c r="D17" s="7"/>
      <c r="G17" s="1"/>
      <c r="H17" s="1"/>
    </row>
    <row r="18" spans="1:8" x14ac:dyDescent="0.25">
      <c r="A18" s="4" t="s">
        <v>10</v>
      </c>
      <c r="B18" s="4" t="s">
        <v>12</v>
      </c>
      <c r="C18" s="7"/>
      <c r="D18" s="7"/>
      <c r="G18" s="1"/>
      <c r="H18" s="1"/>
    </row>
    <row r="19" spans="1:8" x14ac:dyDescent="0.25">
      <c r="A19" s="6" t="s">
        <v>14</v>
      </c>
      <c r="B19" s="7">
        <v>7295</v>
      </c>
      <c r="C19" s="7"/>
      <c r="D19" s="7"/>
      <c r="G19" s="1"/>
      <c r="H19" s="1"/>
    </row>
    <row r="20" spans="1:8" x14ac:dyDescent="0.25">
      <c r="A20" s="6" t="s">
        <v>15</v>
      </c>
      <c r="B20" s="7">
        <v>5487</v>
      </c>
      <c r="C20" s="7"/>
      <c r="D20" s="7"/>
      <c r="G20" s="1"/>
      <c r="H20" s="1"/>
    </row>
    <row r="21" spans="1:8" x14ac:dyDescent="0.25">
      <c r="A21" s="6" t="s">
        <v>16</v>
      </c>
      <c r="B21" s="7">
        <v>5208</v>
      </c>
      <c r="C21" s="7"/>
      <c r="D21" s="7"/>
      <c r="G21" s="1"/>
      <c r="H21" s="1"/>
    </row>
    <row r="22" spans="1:8" x14ac:dyDescent="0.25">
      <c r="A22" s="6" t="s">
        <v>17</v>
      </c>
      <c r="B22" s="7">
        <v>3942</v>
      </c>
      <c r="C22" s="7"/>
      <c r="D22" s="7"/>
      <c r="G22" s="1"/>
      <c r="H22" s="1"/>
    </row>
    <row r="23" spans="1:8" x14ac:dyDescent="0.25">
      <c r="A23" s="6" t="s">
        <v>18</v>
      </c>
      <c r="B23" s="7">
        <v>3261</v>
      </c>
      <c r="C23" s="7"/>
      <c r="D23" s="7"/>
      <c r="G23" s="1"/>
      <c r="H23" s="1"/>
    </row>
    <row r="24" spans="1:8" x14ac:dyDescent="0.25">
      <c r="A24" s="6"/>
      <c r="B24" s="7"/>
      <c r="C24" s="7"/>
      <c r="D24" s="7"/>
      <c r="G24" s="1"/>
      <c r="H24" s="1"/>
    </row>
    <row r="25" spans="1:8" x14ac:dyDescent="0.25">
      <c r="A25" s="4" t="s">
        <v>10</v>
      </c>
      <c r="B25" s="4" t="s">
        <v>13</v>
      </c>
      <c r="C25" s="7"/>
      <c r="D25" s="7"/>
      <c r="G25" s="1"/>
      <c r="H25" s="1"/>
    </row>
    <row r="26" spans="1:8" x14ac:dyDescent="0.25">
      <c r="A26" s="6" t="s">
        <v>14</v>
      </c>
      <c r="B26" s="7">
        <v>87537</v>
      </c>
      <c r="C26" s="7"/>
      <c r="D26" s="7"/>
      <c r="G26" s="1"/>
      <c r="H26" s="1"/>
    </row>
    <row r="27" spans="1:8" x14ac:dyDescent="0.25">
      <c r="A27" s="6" t="s">
        <v>15</v>
      </c>
      <c r="B27" s="7">
        <v>65841</v>
      </c>
      <c r="C27" s="7"/>
      <c r="D27" s="7"/>
      <c r="G27" s="1"/>
      <c r="H27" s="1"/>
    </row>
    <row r="28" spans="1:8" x14ac:dyDescent="0.25">
      <c r="A28" s="6" t="s">
        <v>16</v>
      </c>
      <c r="B28" s="7">
        <v>62495</v>
      </c>
      <c r="C28" s="7"/>
      <c r="D28" s="7"/>
      <c r="G28" s="1"/>
      <c r="H28" s="1"/>
    </row>
    <row r="29" spans="1:8" x14ac:dyDescent="0.25">
      <c r="A29" s="6" t="s">
        <v>17</v>
      </c>
      <c r="B29" s="7">
        <v>47301</v>
      </c>
      <c r="C29" s="7"/>
      <c r="D29" s="7"/>
      <c r="G29" s="1"/>
      <c r="H29" s="1"/>
    </row>
    <row r="30" spans="1:8" x14ac:dyDescent="0.25">
      <c r="A30" s="6" t="s">
        <v>18</v>
      </c>
      <c r="B30" s="7">
        <v>39134</v>
      </c>
      <c r="C30" s="7"/>
      <c r="D30" s="7"/>
      <c r="G30" s="1"/>
      <c r="H30" s="1"/>
    </row>
    <row r="31" spans="1:8" x14ac:dyDescent="0.25">
      <c r="A31" s="6"/>
      <c r="B31" s="7"/>
      <c r="C31" s="7"/>
      <c r="D31" s="7"/>
      <c r="G31" s="1"/>
      <c r="H31" s="1"/>
    </row>
    <row r="32" spans="1:8" x14ac:dyDescent="0.25">
      <c r="A32" s="8"/>
      <c r="B32" s="8"/>
      <c r="C32" s="9"/>
      <c r="D32" s="9"/>
      <c r="G32" s="1"/>
      <c r="H32" s="1"/>
    </row>
    <row r="33" spans="1:8" x14ac:dyDescent="0.25">
      <c r="A33" s="70" t="s">
        <v>19</v>
      </c>
      <c r="B33" s="70"/>
      <c r="C33" s="70"/>
      <c r="D33" s="70"/>
      <c r="G33" s="1"/>
      <c r="H33" s="1"/>
    </row>
    <row r="34" spans="1:8" x14ac:dyDescent="0.25">
      <c r="A34" s="4" t="s">
        <v>10</v>
      </c>
      <c r="B34" s="5" t="s">
        <v>11</v>
      </c>
      <c r="C34" s="4"/>
      <c r="D34" s="4"/>
      <c r="G34" s="1"/>
      <c r="H34" s="1"/>
    </row>
    <row r="35" spans="1:8" x14ac:dyDescent="0.25">
      <c r="A35" s="6" t="s">
        <v>14</v>
      </c>
      <c r="B35" s="7">
        <v>47</v>
      </c>
      <c r="C35" s="7"/>
      <c r="D35" s="7"/>
      <c r="G35" s="1"/>
      <c r="H35" s="1"/>
    </row>
    <row r="36" spans="1:8" x14ac:dyDescent="0.25">
      <c r="A36" s="6" t="s">
        <v>15</v>
      </c>
      <c r="B36" s="7">
        <v>35.5</v>
      </c>
      <c r="C36" s="7"/>
      <c r="D36" s="7"/>
      <c r="G36" s="1"/>
      <c r="H36" s="1"/>
    </row>
    <row r="37" spans="1:8" x14ac:dyDescent="0.25">
      <c r="A37" s="6" t="s">
        <v>16</v>
      </c>
      <c r="B37" s="7">
        <v>34</v>
      </c>
      <c r="C37" s="7"/>
      <c r="D37" s="7"/>
      <c r="G37" s="1"/>
      <c r="H37" s="1"/>
    </row>
    <row r="38" spans="1:8" x14ac:dyDescent="0.25">
      <c r="A38" s="6" t="s">
        <v>17</v>
      </c>
      <c r="B38" s="7">
        <v>25.5</v>
      </c>
      <c r="C38" s="7"/>
      <c r="D38" s="7"/>
      <c r="G38" s="1"/>
      <c r="H38" s="1"/>
    </row>
    <row r="39" spans="1:8" x14ac:dyDescent="0.25">
      <c r="A39" s="6" t="s">
        <v>18</v>
      </c>
      <c r="B39" s="7">
        <v>21</v>
      </c>
      <c r="C39" s="7"/>
      <c r="D39" s="7"/>
      <c r="G39" s="1"/>
      <c r="H39" s="1"/>
    </row>
    <row r="41" spans="1:8" x14ac:dyDescent="0.25">
      <c r="A41" s="4" t="s">
        <v>10</v>
      </c>
      <c r="B41" s="4" t="s">
        <v>12</v>
      </c>
    </row>
    <row r="42" spans="1:8" x14ac:dyDescent="0.25">
      <c r="A42" s="6" t="s">
        <v>14</v>
      </c>
      <c r="B42" s="7">
        <v>8207</v>
      </c>
    </row>
    <row r="43" spans="1:8" x14ac:dyDescent="0.25">
      <c r="A43" s="6" t="s">
        <v>15</v>
      </c>
      <c r="B43" s="7">
        <v>6173</v>
      </c>
    </row>
    <row r="44" spans="1:8" x14ac:dyDescent="0.25">
      <c r="A44" s="6" t="s">
        <v>16</v>
      </c>
      <c r="B44" s="7">
        <v>5859</v>
      </c>
    </row>
    <row r="45" spans="1:8" x14ac:dyDescent="0.25">
      <c r="A45" s="6" t="s">
        <v>17</v>
      </c>
      <c r="B45" s="7">
        <v>4434</v>
      </c>
    </row>
    <row r="46" spans="1:8" x14ac:dyDescent="0.25">
      <c r="A46" s="6" t="s">
        <v>18</v>
      </c>
      <c r="B46" s="7">
        <v>3669</v>
      </c>
    </row>
    <row r="48" spans="1:8" x14ac:dyDescent="0.25">
      <c r="A48" s="4" t="s">
        <v>10</v>
      </c>
      <c r="B48" s="4" t="s">
        <v>13</v>
      </c>
    </row>
    <row r="49" spans="1:2" x14ac:dyDescent="0.25">
      <c r="A49" s="6" t="s">
        <v>14</v>
      </c>
      <c r="B49" s="7">
        <v>0</v>
      </c>
    </row>
    <row r="50" spans="1:2" x14ac:dyDescent="0.25">
      <c r="A50" s="6" t="s">
        <v>15</v>
      </c>
      <c r="B50" s="7">
        <v>0</v>
      </c>
    </row>
    <row r="51" spans="1:2" x14ac:dyDescent="0.25">
      <c r="A51" s="6" t="s">
        <v>16</v>
      </c>
      <c r="B51" s="7">
        <v>0</v>
      </c>
    </row>
    <row r="52" spans="1:2" x14ac:dyDescent="0.25">
      <c r="A52" s="6" t="s">
        <v>17</v>
      </c>
      <c r="B52" s="7">
        <v>0</v>
      </c>
    </row>
    <row r="53" spans="1:2" x14ac:dyDescent="0.25">
      <c r="A53" s="6" t="s">
        <v>18</v>
      </c>
      <c r="B53" s="7">
        <v>0</v>
      </c>
    </row>
  </sheetData>
  <mergeCells count="3">
    <mergeCell ref="A9:D9"/>
    <mergeCell ref="A10:D10"/>
    <mergeCell ref="A33:D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Personalausgaben</vt:lpstr>
      <vt:lpstr>Grundlagen VKO</vt:lpstr>
      <vt:lpstr>Personalausgaben!Druckbereich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8508 Beatrice Christiansen</dc:creator>
  <cp:lastModifiedBy>Gemba, Andrea</cp:lastModifiedBy>
  <cp:lastPrinted>2024-02-08T08:58:52Z</cp:lastPrinted>
  <dcterms:created xsi:type="dcterms:W3CDTF">2019-01-16T12:42:22Z</dcterms:created>
  <dcterms:modified xsi:type="dcterms:W3CDTF">2024-04-11T13:25:12Z</dcterms:modified>
</cp:coreProperties>
</file>