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Produkte_PM\1_aktuell\Nachhaltigkeitsbildung\7.3_Anlage zum Antrag\"/>
    </mc:Choice>
  </mc:AlternateContent>
  <bookViews>
    <workbookView xWindow="0" yWindow="0" windowWidth="25200" windowHeight="11850"/>
  </bookViews>
  <sheets>
    <sheet name="Finanzierungsplan" sheetId="2" r:id="rId1"/>
    <sheet name="Kalk_Person1" sheetId="3" r:id="rId2"/>
    <sheet name="Kalk_Person2" sheetId="8" r:id="rId3"/>
    <sheet name="Kalk_Person3" sheetId="9" r:id="rId4"/>
    <sheet name="Kalk_Person4" sheetId="10" r:id="rId5"/>
    <sheet name="Kalk_Person5" sheetId="11" r:id="rId6"/>
    <sheet name="Personalausgaben" sheetId="4" r:id="rId7"/>
    <sheet name="Sach- u. Verwaltungsausgaben" sheetId="14" r:id="rId8"/>
    <sheet name="Sach-u. Verwaltungsausgaben" sheetId="5" r:id="rId9"/>
    <sheet name="Kalk_Verw-person1" sheetId="6" r:id="rId10"/>
    <sheet name="Kalk_Verw-person2" sheetId="12" r:id="rId11"/>
    <sheet name="indirekte Ausgaben" sheetId="7" r:id="rId12"/>
  </sheets>
  <definedNames>
    <definedName name="_IDVTrackerBlocked155_" hidden="1">0</definedName>
    <definedName name="_IDVTrackerEx155_" hidden="1">0</definedName>
    <definedName name="_IDVTrackerFreigabeDateiID155_" hidden="1">-1</definedName>
    <definedName name="_IDVTrackerFreigabeStatus155_" hidden="1">0</definedName>
    <definedName name="_IDVTrackerFreigabeVersion155_" hidden="1">-1</definedName>
    <definedName name="_IDVTrackerID155_" hidden="1">350642</definedName>
    <definedName name="_IDVTrackerMajorVersion155_" hidden="1">1</definedName>
    <definedName name="_IDVTrackerMinorVersion155_" hidden="1">0</definedName>
    <definedName name="_IDVTrackerVersion155_" hidden="1">9</definedName>
    <definedName name="_xlnm.Print_Area" localSheetId="0">Finanzierungsplan!$A$1:$K$102</definedName>
    <definedName name="_xlnm.Print_Area" localSheetId="11">'indirekte Ausgaben'!$A$1:$G$95</definedName>
    <definedName name="_xlnm.Print_Area" localSheetId="1">Kalk_Person1!$A$1:$H$90</definedName>
    <definedName name="_xlnm.Print_Area" localSheetId="2">Kalk_Person2!$A$1:$H$90</definedName>
    <definedName name="_xlnm.Print_Area" localSheetId="3">Kalk_Person3!$A$1:$H$90</definedName>
    <definedName name="_xlnm.Print_Area" localSheetId="4">Kalk_Person4!$A$1:$H$90</definedName>
    <definedName name="_xlnm.Print_Area" localSheetId="5">Kalk_Person5!$A$1:$H$90</definedName>
    <definedName name="_xlnm.Print_Area" localSheetId="9">'Kalk_Verw-person1'!$A$1:$H$88</definedName>
    <definedName name="_xlnm.Print_Area" localSheetId="10">'Kalk_Verw-person2'!$A$1:$H$88</definedName>
    <definedName name="_xlnm.Print_Area" localSheetId="6">Personalausgaben!$A$1:$F$47</definedName>
    <definedName name="_xlnm.Print_Area" localSheetId="7">'Sach- u. Verwaltungsausgaben'!$A$1:$F$79</definedName>
    <definedName name="_xlnm.Print_Area" localSheetId="8">'Sach-u. Verwaltungsausgaben'!$A$1:$G$99</definedName>
  </definedNames>
  <calcPr calcId="162913"/>
</workbook>
</file>

<file path=xl/calcChain.xml><?xml version="1.0" encoding="utf-8"?>
<calcChain xmlns="http://schemas.openxmlformats.org/spreadsheetml/2006/main">
  <c r="D58" i="2" l="1"/>
  <c r="J77" i="2"/>
  <c r="J76" i="2"/>
  <c r="F75" i="2"/>
  <c r="G75" i="2"/>
  <c r="H75" i="2"/>
  <c r="E72" i="2"/>
  <c r="J69" i="2"/>
  <c r="J71" i="2"/>
  <c r="F72" i="2"/>
  <c r="G72" i="2"/>
  <c r="H72" i="2"/>
  <c r="J95" i="2"/>
  <c r="K95" i="2"/>
  <c r="J94" i="2"/>
  <c r="K94" i="2"/>
  <c r="J93" i="2"/>
  <c r="K93" i="2"/>
  <c r="H95" i="2"/>
  <c r="H94" i="2"/>
  <c r="H93" i="2"/>
  <c r="D96" i="2"/>
  <c r="F96" i="2"/>
  <c r="G96" i="2"/>
  <c r="E92" i="2"/>
  <c r="I92" i="2" s="1"/>
  <c r="F92" i="2"/>
  <c r="J92" i="2" s="1"/>
  <c r="G92" i="2"/>
  <c r="K92" i="2" s="1"/>
  <c r="D92" i="2"/>
  <c r="H92" i="2" s="1"/>
  <c r="H67" i="2"/>
  <c r="J72" i="2" l="1"/>
  <c r="K96" i="2"/>
  <c r="H70" i="2" s="1"/>
  <c r="F67" i="2" l="1"/>
  <c r="G67" i="2"/>
  <c r="F62" i="2"/>
  <c r="G62" i="2"/>
  <c r="C6" i="7" l="1"/>
  <c r="C6" i="12" l="1"/>
  <c r="C6" i="6" l="1"/>
  <c r="F30" i="14" l="1"/>
  <c r="F31" i="14"/>
  <c r="F32" i="14"/>
  <c r="F33" i="14"/>
  <c r="F22" i="14"/>
  <c r="F23" i="14"/>
  <c r="F24" i="14"/>
  <c r="F25" i="14"/>
  <c r="C6" i="5"/>
  <c r="C6" i="14"/>
  <c r="F26" i="14"/>
  <c r="F17" i="14"/>
  <c r="F18" i="14"/>
  <c r="F19" i="14"/>
  <c r="F20" i="14"/>
  <c r="F21" i="14"/>
  <c r="F27" i="14"/>
  <c r="F28" i="14"/>
  <c r="E44" i="14"/>
  <c r="F43" i="14"/>
  <c r="F42" i="14"/>
  <c r="F41" i="14"/>
  <c r="F40" i="14"/>
  <c r="F39" i="14"/>
  <c r="F38" i="14"/>
  <c r="F37" i="14"/>
  <c r="F36" i="14"/>
  <c r="F35" i="14"/>
  <c r="F34" i="14"/>
  <c r="F29" i="14"/>
  <c r="F16" i="14"/>
  <c r="F15" i="14"/>
  <c r="F14" i="14"/>
  <c r="F13" i="14"/>
  <c r="F12" i="14"/>
  <c r="F44" i="14" l="1"/>
  <c r="I23" i="2" s="1"/>
  <c r="F34" i="4"/>
  <c r="I18" i="2" l="1"/>
  <c r="C6" i="4"/>
  <c r="C7" i="11"/>
  <c r="C7" i="10"/>
  <c r="C7" i="9"/>
  <c r="C7" i="8"/>
  <c r="C7" i="3" l="1"/>
  <c r="E75" i="2"/>
  <c r="J75" i="2" s="1"/>
  <c r="J73" i="2"/>
  <c r="J74" i="2"/>
  <c r="E67" i="2"/>
  <c r="I24" i="2"/>
  <c r="E13" i="7" l="1"/>
  <c r="G13" i="7" l="1"/>
  <c r="I38" i="2" s="1"/>
  <c r="E76" i="5" l="1"/>
  <c r="F47" i="4" l="1"/>
  <c r="I25" i="2" s="1"/>
  <c r="H96" i="2" l="1"/>
  <c r="E70" i="2" s="1"/>
  <c r="E96" i="2"/>
  <c r="I95" i="2"/>
  <c r="I94" i="2"/>
  <c r="I93" i="2"/>
  <c r="H62" i="2"/>
  <c r="E62" i="2"/>
  <c r="I61" i="2"/>
  <c r="I60" i="2"/>
  <c r="I59" i="2"/>
  <c r="I58" i="2"/>
  <c r="I96" i="2" l="1"/>
  <c r="F70" i="2" s="1"/>
  <c r="F68" i="2" s="1"/>
  <c r="F78" i="2" s="1"/>
  <c r="F80" i="2" s="1"/>
  <c r="J96" i="2"/>
  <c r="I62" i="2"/>
  <c r="H68" i="2" l="1"/>
  <c r="H78" i="2" s="1"/>
  <c r="H80" i="2" s="1"/>
  <c r="G70" i="2"/>
  <c r="G68" i="2" s="1"/>
  <c r="G78" i="2" s="1"/>
  <c r="G80" i="2" s="1"/>
  <c r="E68" i="2"/>
  <c r="E78" i="2" s="1"/>
  <c r="E30" i="12"/>
  <c r="E30" i="6"/>
  <c r="E31" i="11"/>
  <c r="E31" i="10"/>
  <c r="E31" i="9"/>
  <c r="E31" i="8"/>
  <c r="J70" i="2" l="1"/>
  <c r="J68" i="2"/>
  <c r="J78" i="2" s="1"/>
  <c r="J80" i="2" s="1"/>
  <c r="E80" i="2"/>
  <c r="E31" i="3"/>
  <c r="G47" i="5" l="1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20" i="7"/>
  <c r="G21" i="7"/>
  <c r="G22" i="7"/>
  <c r="G23" i="7"/>
  <c r="G24" i="7"/>
  <c r="G25" i="7"/>
  <c r="G26" i="7"/>
  <c r="G27" i="7"/>
  <c r="G28" i="7"/>
  <c r="G19" i="7"/>
  <c r="A12" i="7" l="1"/>
  <c r="F30" i="12"/>
  <c r="F30" i="6"/>
  <c r="A11" i="7"/>
  <c r="F31" i="11"/>
  <c r="F31" i="10"/>
  <c r="F31" i="9"/>
  <c r="F31" i="8"/>
  <c r="B15" i="4"/>
  <c r="B14" i="4"/>
  <c r="B13" i="4"/>
  <c r="A15" i="4"/>
  <c r="A14" i="4"/>
  <c r="A13" i="4"/>
  <c r="A12" i="4"/>
  <c r="B12" i="4"/>
  <c r="F31" i="3"/>
  <c r="G31" i="3" s="1"/>
  <c r="G31" i="8" l="1"/>
  <c r="G32" i="8" s="1"/>
  <c r="G31" i="10"/>
  <c r="G32" i="10" s="1"/>
  <c r="G30" i="6"/>
  <c r="G31" i="6" s="1"/>
  <c r="G33" i="6" s="1"/>
  <c r="G31" i="9"/>
  <c r="G32" i="9" s="1"/>
  <c r="G30" i="12"/>
  <c r="G31" i="12" s="1"/>
  <c r="G33" i="12" s="1"/>
  <c r="F12" i="7" s="1"/>
  <c r="G31" i="11"/>
  <c r="G32" i="11" s="1"/>
  <c r="G32" i="3"/>
  <c r="G34" i="3" s="1"/>
  <c r="G32" i="6" l="1"/>
  <c r="G32" i="12"/>
  <c r="D12" i="7"/>
  <c r="G34" i="8"/>
  <c r="E12" i="4" s="1"/>
  <c r="G33" i="8"/>
  <c r="D12" i="4" s="1"/>
  <c r="G33" i="3"/>
  <c r="G33" i="11"/>
  <c r="D15" i="4" s="1"/>
  <c r="G34" i="11"/>
  <c r="E15" i="4" s="1"/>
  <c r="C15" i="4"/>
  <c r="G33" i="10"/>
  <c r="D14" i="4" s="1"/>
  <c r="G34" i="10"/>
  <c r="E14" i="4" s="1"/>
  <c r="C14" i="4"/>
  <c r="G33" i="9"/>
  <c r="D13" i="4" s="1"/>
  <c r="C13" i="4"/>
  <c r="G34" i="9"/>
  <c r="E13" i="4" s="1"/>
  <c r="C12" i="4"/>
  <c r="G61" i="7"/>
  <c r="G62" i="7"/>
  <c r="G63" i="7"/>
  <c r="G64" i="7"/>
  <c r="G65" i="7"/>
  <c r="G66" i="7"/>
  <c r="G67" i="7"/>
  <c r="G68" i="7"/>
  <c r="G60" i="7"/>
  <c r="G53" i="7"/>
  <c r="I40" i="2" s="1"/>
  <c r="G54" i="7"/>
  <c r="I42" i="2" s="1"/>
  <c r="G52" i="7"/>
  <c r="I39" i="2" s="1"/>
  <c r="G47" i="7"/>
  <c r="I37" i="2" s="1"/>
  <c r="G35" i="8" l="1"/>
  <c r="G35" i="9"/>
  <c r="G34" i="12"/>
  <c r="E12" i="7"/>
  <c r="G12" i="7" s="1"/>
  <c r="G55" i="7"/>
  <c r="E11" i="7"/>
  <c r="E14" i="7" s="1"/>
  <c r="D11" i="7"/>
  <c r="G35" i="11"/>
  <c r="G35" i="10"/>
  <c r="G69" i="7"/>
  <c r="I43" i="2" s="1"/>
  <c r="G29" i="7"/>
  <c r="F11" i="7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56" i="5"/>
  <c r="G11" i="5"/>
  <c r="C11" i="4"/>
  <c r="B11" i="4"/>
  <c r="A11" i="4"/>
  <c r="F12" i="4"/>
  <c r="F13" i="4"/>
  <c r="F14" i="4"/>
  <c r="F15" i="4"/>
  <c r="C16" i="4" l="1"/>
  <c r="I12" i="2" s="1"/>
  <c r="G70" i="5"/>
  <c r="I27" i="2" s="1"/>
  <c r="G91" i="5"/>
  <c r="I29" i="2" s="1"/>
  <c r="G34" i="6"/>
  <c r="G48" i="5"/>
  <c r="I26" i="2" s="1"/>
  <c r="E11" i="4"/>
  <c r="E16" i="4" s="1"/>
  <c r="I14" i="2" s="1"/>
  <c r="D14" i="7"/>
  <c r="I34" i="2" s="1"/>
  <c r="G35" i="3"/>
  <c r="I19" i="2" l="1"/>
  <c r="I31" i="2"/>
  <c r="D59" i="2" s="1"/>
  <c r="J59" i="2" s="1"/>
  <c r="D11" i="4"/>
  <c r="D16" i="4" l="1"/>
  <c r="I13" i="2" s="1"/>
  <c r="I15" i="2" s="1"/>
  <c r="I20" i="2" s="1"/>
  <c r="F11" i="4"/>
  <c r="F16" i="4" s="1"/>
  <c r="F14" i="7"/>
  <c r="I36" i="2" s="1"/>
  <c r="G11" i="7"/>
  <c r="G14" i="7" s="1"/>
  <c r="J49" i="2" l="1"/>
  <c r="I45" i="2"/>
  <c r="D60" i="2" l="1"/>
  <c r="J60" i="2" s="1"/>
  <c r="I50" i="2"/>
  <c r="I51" i="2" s="1"/>
  <c r="J58" i="2"/>
  <c r="D61" i="2" l="1"/>
  <c r="J61" i="2" s="1"/>
  <c r="I53" i="2"/>
  <c r="D62" i="2" l="1"/>
  <c r="D63" i="2" l="1"/>
  <c r="C86" i="2"/>
  <c r="J62" i="2"/>
</calcChain>
</file>

<file path=xl/sharedStrings.xml><?xml version="1.0" encoding="utf-8"?>
<sst xmlns="http://schemas.openxmlformats.org/spreadsheetml/2006/main" count="605" uniqueCount="236">
  <si>
    <t>Name, Vorname</t>
  </si>
  <si>
    <t>von</t>
  </si>
  <si>
    <t>bis</t>
  </si>
  <si>
    <t>Euro</t>
  </si>
  <si>
    <t>Seite 1</t>
  </si>
  <si>
    <t>Seite 2</t>
  </si>
  <si>
    <t>Anzahl</t>
  </si>
  <si>
    <t>-</t>
  </si>
  <si>
    <t>Anlage 1</t>
  </si>
  <si>
    <t>Finanzierungsplan</t>
  </si>
  <si>
    <t>(Aufstellung der Ausgaben und Finanzierung)</t>
  </si>
  <si>
    <t>Antragsteller</t>
  </si>
  <si>
    <t>Ausgaben für Projektpersonal (eigene Löhne)</t>
  </si>
  <si>
    <t>Lohnnebenausgaben</t>
  </si>
  <si>
    <t>sonstige Sozialabgaben für Projektpersonal</t>
  </si>
  <si>
    <t>Ausgaben für Dienstreisen des Projektpersonals</t>
  </si>
  <si>
    <t>Ausgaben für Lehrgänge und Leistungen externer Einrichtungen</t>
  </si>
  <si>
    <t>3.1</t>
  </si>
  <si>
    <t>Ausgaben für geringwertige Wirtschaftsgüter</t>
  </si>
  <si>
    <t>3.2</t>
  </si>
  <si>
    <t>3.3</t>
  </si>
  <si>
    <t>Miet- und Leasingausgaben für projektbezogene Ausstattungsgegenstände</t>
  </si>
  <si>
    <t>2.1</t>
  </si>
  <si>
    <t>2.2</t>
  </si>
  <si>
    <t>2.3</t>
  </si>
  <si>
    <t>3. Indirekte Ausgaben</t>
  </si>
  <si>
    <t>Ausgaben für Projektverwaltung und -abrechnung (eigene Löhne oder Fremdleistung)</t>
  </si>
  <si>
    <t>3.4</t>
  </si>
  <si>
    <t>Ausgaben für Büromaterial (des Projektpersonals)</t>
  </si>
  <si>
    <t>Ausgaben für Post- und Kommunikationsgebühren</t>
  </si>
  <si>
    <t>4.1</t>
  </si>
  <si>
    <t>Abgleich zwischen Nr. 3 und 4</t>
  </si>
  <si>
    <t>4.</t>
  </si>
  <si>
    <t>5.</t>
  </si>
  <si>
    <t>- Angaben in Euro -</t>
  </si>
  <si>
    <t>Kalenderjahr</t>
  </si>
  <si>
    <t>1.</t>
  </si>
  <si>
    <t>2.</t>
  </si>
  <si>
    <t>3.</t>
  </si>
  <si>
    <t>Summen von Seite 1</t>
  </si>
  <si>
    <t>Indirekte Ausgaben</t>
  </si>
  <si>
    <t>Übertrag</t>
  </si>
  <si>
    <t>davon</t>
  </si>
  <si>
    <t>Mehr-/Minderausgaben</t>
  </si>
  <si>
    <t>Summe aller Jahre</t>
  </si>
  <si>
    <t>VIII.</t>
  </si>
  <si>
    <t>Anlage 3</t>
  </si>
  <si>
    <t>Kalkulation Projektpersonal</t>
  </si>
  <si>
    <t>Allgemeine Angaben</t>
  </si>
  <si>
    <t>beschäftigt beim Antragsteller seit</t>
  </si>
  <si>
    <t>wöchentliche Arbeitszeit (in Stunden)</t>
  </si>
  <si>
    <t>Angaben zum Arbeitsvertrag</t>
  </si>
  <si>
    <t>Abgleich Besserstellung</t>
  </si>
  <si>
    <t>Abgleich</t>
  </si>
  <si>
    <r>
      <t>TV-Ü/-L          (</t>
    </r>
    <r>
      <rPr>
        <b/>
        <i/>
        <sz val="11"/>
        <color theme="1"/>
        <rFont val="Calibri"/>
        <family val="2"/>
        <scheme val="minor"/>
      </rPr>
      <t>in Euro</t>
    </r>
    <r>
      <rPr>
        <b/>
        <sz val="11"/>
        <color theme="1"/>
        <rFont val="Calibri"/>
        <family val="2"/>
        <scheme val="minor"/>
      </rPr>
      <t>)</t>
    </r>
  </si>
  <si>
    <r>
      <t>eigener Tarif (</t>
    </r>
    <r>
      <rPr>
        <b/>
        <i/>
        <sz val="11"/>
        <color theme="1"/>
        <rFont val="Calibri"/>
        <family val="2"/>
        <scheme val="minor"/>
      </rPr>
      <t>in Euro</t>
    </r>
    <r>
      <rPr>
        <b/>
        <sz val="11"/>
        <color theme="1"/>
        <rFont val="Calibri"/>
        <family val="2"/>
        <scheme val="minor"/>
      </rPr>
      <t>)</t>
    </r>
  </si>
  <si>
    <t>Vergütung-/Entgeltgruppe</t>
  </si>
  <si>
    <t>Vergütung-/Entgeltstufe</t>
  </si>
  <si>
    <t>Monatsgehalt</t>
  </si>
  <si>
    <t>vermögenswirksame Leistungen</t>
  </si>
  <si>
    <t>6,65 Euro</t>
  </si>
  <si>
    <t>Sonderzahlung</t>
  </si>
  <si>
    <t>Leistungszulage</t>
  </si>
  <si>
    <t>Jahresabgleich</t>
  </si>
  <si>
    <t>Summe Projektzeitraum</t>
  </si>
  <si>
    <r>
      <t xml:space="preserve">Lohnnebenausgaben </t>
    </r>
    <r>
      <rPr>
        <vertAlign val="superscript"/>
        <sz val="11"/>
        <color theme="1"/>
        <rFont val="Calibri"/>
        <family val="2"/>
        <scheme val="minor"/>
      </rPr>
      <t>4)</t>
    </r>
  </si>
  <si>
    <t>sonstige Sozialleistungen</t>
  </si>
  <si>
    <t>Kalkulation mit 22 % (beinhaltend KV, PV, RV, AV)</t>
  </si>
  <si>
    <t>Kalkulation mit 2 % (beinhaltend U1, U2, BG)</t>
  </si>
  <si>
    <t>Gesamtausgaben</t>
  </si>
  <si>
    <t>Tätigkeitsbeschreibung</t>
  </si>
  <si>
    <t>(1. Beschäftigter)</t>
  </si>
  <si>
    <t>Anlage 4</t>
  </si>
  <si>
    <t>Tätigkeit</t>
  </si>
  <si>
    <t>Ergebnis</t>
  </si>
  <si>
    <t>Summe:</t>
  </si>
  <si>
    <t>(incl. projektbezogener Fortbildung)</t>
  </si>
  <si>
    <t>Honorarsatz/Stunde</t>
  </si>
  <si>
    <t>Stunden im Projekt</t>
  </si>
  <si>
    <t>h</t>
  </si>
  <si>
    <t>Betrag</t>
  </si>
  <si>
    <t>Bezeichnung der externen Leistung</t>
  </si>
  <si>
    <t>Anlage 5</t>
  </si>
  <si>
    <t>Einzelbetrag</t>
  </si>
  <si>
    <t>wird verwendet für:</t>
  </si>
  <si>
    <t>TN</t>
  </si>
  <si>
    <t>Personal</t>
  </si>
  <si>
    <t>Abschreibung pro Tag</t>
  </si>
  <si>
    <t>Einsatztage im Projekt</t>
  </si>
  <si>
    <t>Bezeichnung/Gegenstand</t>
  </si>
  <si>
    <t>Gegenstand</t>
  </si>
  <si>
    <t>Ausgaben je Monat</t>
  </si>
  <si>
    <t>Dauer in Monaten</t>
  </si>
  <si>
    <t>Anlage 6</t>
  </si>
  <si>
    <t>3.1 Ausgaben für Projektverwaltung (Fremdleistung)</t>
  </si>
  <si>
    <t>Monate</t>
  </si>
  <si>
    <t>Bezeichnung</t>
  </si>
  <si>
    <t>3.3 Ausgaben für Öffentlichkeitsarbeit im Projekt</t>
  </si>
  <si>
    <t>Summe :</t>
  </si>
  <si>
    <t>Räume</t>
  </si>
  <si>
    <t>m²</t>
  </si>
  <si>
    <t>Ausgaben je Monat je m²</t>
  </si>
  <si>
    <t>Ausgaben je Monat je m² Nebenkosten</t>
  </si>
  <si>
    <t xml:space="preserve">Anteiligkeit der Nutzung </t>
  </si>
  <si>
    <t>%</t>
  </si>
  <si>
    <t>Kalkulationshinweis zur maximalen Raumgröße in m²</t>
  </si>
  <si>
    <t>Tätigkeit im Projekt</t>
  </si>
  <si>
    <t>Einzelzimmer</t>
  </si>
  <si>
    <t>2 Personen</t>
  </si>
  <si>
    <t>je weitere Person</t>
  </si>
  <si>
    <t>Projektleiter</t>
  </si>
  <si>
    <t>Sozialpäd./Betreuer</t>
  </si>
  <si>
    <t>Verwaltungskraft</t>
  </si>
  <si>
    <r>
      <t xml:space="preserve">2) </t>
    </r>
    <r>
      <rPr>
        <sz val="8"/>
        <color theme="1"/>
        <rFont val="Calibri"/>
        <family val="2"/>
        <scheme val="minor"/>
      </rPr>
      <t>Die Mietverträge und Grundrisse sind vorzulegen. Die förderfähige Miethöhe pro m² orientiert sich am regionalen Mietspiegel.</t>
    </r>
  </si>
  <si>
    <t>Erläuterungen zur Mietberechnung</t>
  </si>
  <si>
    <t>Anlage 2</t>
  </si>
  <si>
    <t>(2. Beschäftigter)</t>
  </si>
  <si>
    <t>(3. Beschäftigter)</t>
  </si>
  <si>
    <t>(4. Beschäftigter)</t>
  </si>
  <si>
    <t>(5. Beschäftigter)</t>
  </si>
  <si>
    <t>Lohnnebenausgaben für Verwaltungspersonal (Arbeitgeberanteile)</t>
  </si>
  <si>
    <t>Ausgaben für Öffentlichkeitsarbeit im Projekt</t>
  </si>
  <si>
    <t>Kalkulation Verwaltungspersonal</t>
  </si>
  <si>
    <t>Anteil Personalausgaben an den Gesamtprojektausgaben in %</t>
  </si>
  <si>
    <t>Förderung von Projekten zur Bildung für nachhaltige Entwicklung</t>
  </si>
  <si>
    <t>Eigenleistung 6,50€/h</t>
  </si>
  <si>
    <t>Eigenleistung 9,00€/h</t>
  </si>
  <si>
    <t>Eigenleistung 12,00€/h</t>
  </si>
  <si>
    <t>Summe Eigenleistung</t>
  </si>
  <si>
    <t>anerkennungsfähige Eigenleistung in Stunden</t>
  </si>
  <si>
    <t>anerkennungsfähige Eigenleistung in Euro</t>
  </si>
  <si>
    <t>Abschreibungen (linear) von projektbezogenen Ausstattungsgegenständen (Nachweis für das Projekt erforderlich)</t>
  </si>
  <si>
    <t>Reisekosten Verwaltungspersonal</t>
  </si>
  <si>
    <r>
      <t xml:space="preserve">Name, Vorname </t>
    </r>
    <r>
      <rPr>
        <b/>
        <sz val="8"/>
        <color theme="1"/>
        <rFont val="Calibri"/>
        <family val="2"/>
        <scheme val="minor"/>
      </rPr>
      <t>(sofern bei Antragstellung Angebote vorliegen)</t>
    </r>
  </si>
  <si>
    <t>nur ausfüllen, sofern keine Pauschale nach RL Nr. 5.5.3, 2. Absatz, letzter Satz, verwendet wird!</t>
  </si>
  <si>
    <t>2. direkte Sach- und Verwaltungsausgaben</t>
  </si>
  <si>
    <t>1. Personalausgaben</t>
  </si>
  <si>
    <t>1.1. direkte Personalausgaben (einschl. Lohnnebenkosten)</t>
  </si>
  <si>
    <r>
      <t xml:space="preserve">1.2. pauschale Personalausgaben </t>
    </r>
    <r>
      <rPr>
        <b/>
        <sz val="8"/>
        <color theme="1"/>
        <rFont val="Calibri"/>
        <family val="2"/>
        <scheme val="minor"/>
      </rPr>
      <t>(gem. Abschn. 2 Nr. 4.2. Zuwendungsrechtsergänzungserlass)</t>
    </r>
  </si>
  <si>
    <t>1.1.1</t>
  </si>
  <si>
    <t>1.1.2</t>
  </si>
  <si>
    <t>1.1.3</t>
  </si>
  <si>
    <t>1.2.</t>
  </si>
  <si>
    <t>1.2.1</t>
  </si>
  <si>
    <t>pauschale Personalausgaben</t>
  </si>
  <si>
    <t>Honorarausgaben</t>
  </si>
  <si>
    <t>2.4</t>
  </si>
  <si>
    <t>2.5</t>
  </si>
  <si>
    <t>Antragsteller:</t>
  </si>
  <si>
    <t>3.5</t>
  </si>
  <si>
    <t>3.6</t>
  </si>
  <si>
    <t>3.7</t>
  </si>
  <si>
    <t>3.8</t>
  </si>
  <si>
    <t>Pauschale für Gemeinkosten</t>
  </si>
  <si>
    <t>Miete u. Mietnebenausgaben für projektbezogene Räumlichkeiten</t>
  </si>
  <si>
    <t>Ausgaben für Lehr- u. Dokumentationsmaterial (der Projektteilnehmer)</t>
  </si>
  <si>
    <t>Summe der Ausgaben</t>
  </si>
  <si>
    <t>Summe direkte Personalausgaben</t>
  </si>
  <si>
    <t>Summe pauschale Personalausgaben</t>
  </si>
  <si>
    <t>Summe Personalausgaben</t>
  </si>
  <si>
    <t>Summe direkte Sach- und Verwaltungsausgaben</t>
  </si>
  <si>
    <t>Summe Indirekte Ausgaben</t>
  </si>
  <si>
    <t>Summe Pauschale für Gemeinkosten</t>
  </si>
  <si>
    <t>Personalausgaben</t>
  </si>
  <si>
    <t>Finanzierung des Vorhabens</t>
  </si>
  <si>
    <t>Verteilung der Ausgaben auf die Haushaltsjahre</t>
  </si>
  <si>
    <t>1.Eigenmittel</t>
  </si>
  <si>
    <t>2. beantragte Zuwendung</t>
  </si>
  <si>
    <t>3. Fremdmittel</t>
  </si>
  <si>
    <t>1.1.</t>
  </si>
  <si>
    <t>3.1.</t>
  </si>
  <si>
    <t>3.2.</t>
  </si>
  <si>
    <t>4.1.</t>
  </si>
  <si>
    <t>4.2.</t>
  </si>
  <si>
    <t>4. sonstige Fremdmittel</t>
  </si>
  <si>
    <t>Summe der Finanzierungsmittel</t>
  </si>
  <si>
    <r>
      <t xml:space="preserve">einschlägige Berufserfahrung </t>
    </r>
    <r>
      <rPr>
        <vertAlign val="superscript"/>
        <sz val="11"/>
        <color theme="1"/>
        <rFont val="Calibri"/>
        <family val="2"/>
        <scheme val="minor"/>
      </rPr>
      <t>1)</t>
    </r>
  </si>
  <si>
    <t>1) Qualifizierung für Projekttätigkeit (ggf. Funktion und Arbeitsjahre)</t>
  </si>
  <si>
    <t>2) Tätigkeitsbeschreibung und Qualifikationsnachweis sind gesondert beizufügen</t>
  </si>
  <si>
    <t>3) kann nicht verwendet werden bei Überschreitung der Beitragsbemessungsgrenzen</t>
  </si>
  <si>
    <t>4) Geschäftsführer, Schulleiter oder Niederlassungsleiter können anteilig in Projekten anerkannt werden, wenn sie tatsächlich Projektarbeit leisten und kummulativ max. zu 50 Ihrer AZ in Förderprojekten eingesetzt werden, die Ermittlung des AZ-Anteils erfolgt auf der Basis des Besserstellungverbotes, d.h. ausgehend von einer 40-Stunden-Woche, werden sie als Projektpersonal tätig, gilt die jeweils der Tätigkeit entsprechenden Entgeltgruppe gem. TV-L als Obergrenze des zuwendungsfähigen Entgelts</t>
  </si>
  <si>
    <r>
      <t xml:space="preserve">Lohnnebenausgaben </t>
    </r>
    <r>
      <rPr>
        <vertAlign val="superscript"/>
        <sz val="11"/>
        <color theme="1"/>
        <rFont val="Calibri"/>
        <family val="2"/>
        <scheme val="minor"/>
      </rPr>
      <t>3)</t>
    </r>
  </si>
  <si>
    <t>Angaben zum Einsatz im Vorhaben</t>
  </si>
  <si>
    <r>
      <t xml:space="preserve">Tätigkeit im Vorhaben </t>
    </r>
    <r>
      <rPr>
        <vertAlign val="superscript"/>
        <sz val="11"/>
        <color theme="1"/>
        <rFont val="Calibri"/>
        <family val="2"/>
        <scheme val="minor"/>
      </rPr>
      <t>2,4)</t>
    </r>
  </si>
  <si>
    <t>Einsatzzeitraum im Vorhaben</t>
  </si>
  <si>
    <t>Ausgaben für Dienstreisen im Vorhaben (in Euro)</t>
  </si>
  <si>
    <t>Summe Vorhabenzeitraum</t>
  </si>
  <si>
    <t>Einsatzzeitraum 
im Vorhaben</t>
  </si>
  <si>
    <t xml:space="preserve">Name, Vorname
</t>
  </si>
  <si>
    <t>Betrag (Euro)</t>
  </si>
  <si>
    <t>*zu 1.2.: Anerkennung Eigenleistung nach Abschnitt 4 , Nr. 3 Zuwendungsrechtsergänzungserlass vom 6. Juni 2016</t>
  </si>
  <si>
    <r>
      <t xml:space="preserve">1.1.2 </t>
    </r>
    <r>
      <rPr>
        <b/>
        <sz val="9"/>
        <color theme="1"/>
        <rFont val="Calibri"/>
        <family val="2"/>
        <scheme val="minor"/>
      </rPr>
      <t>(Lohnneben-ausgaben AG)</t>
    </r>
  </si>
  <si>
    <r>
      <t xml:space="preserve">1.1.3      </t>
    </r>
    <r>
      <rPr>
        <b/>
        <sz val="9"/>
        <color theme="1"/>
        <rFont val="Calibri"/>
        <family val="2"/>
        <scheme val="minor"/>
      </rPr>
      <t xml:space="preserve">          (sonstige Sozialabgaben)</t>
    </r>
  </si>
  <si>
    <t>2.3  Ausgaben für Lehrgänge und Leistungen externer Einrichtungen 
(projektbezogene Fortbildung und Lehrgänge des Projektpersonals)</t>
  </si>
  <si>
    <t>2.1 Honorarausgaben*</t>
  </si>
  <si>
    <t>2.4 Ausgaben für geringwertige Wirtschaftsgüter (max. 250 Euro netto)</t>
  </si>
  <si>
    <t>2.5 Abschreibungen (linear) von projektbezogenen Ausstattungsgegenständen (Nachweis für das Projekt erforderlich)</t>
  </si>
  <si>
    <t>sind Eintragungen unter Nr. 1.1 erfolgt, dann entfällt 1.2</t>
  </si>
  <si>
    <t>Bei Verwendung von Personalkostenpauschalen nach Abschnitt 2, Nr. 4.2 Zuwendungsrechtsergänzungserlass, sind die Angaben hierzu im Reiter "Personalausgaben vorzunehmen.</t>
  </si>
  <si>
    <t>1.1 direkte Personalausgaben</t>
  </si>
  <si>
    <t>* Neben den Honorarausgaben sind hier, soweit zutreffend,  die unbaren Eigenarbeitsleistungen gem. den Angaben im "Finanzierungsplan" (siehe Anlage 1, Seite 2) als fiktive Ausgaben auszuweisen</t>
  </si>
  <si>
    <t>2.6</t>
  </si>
  <si>
    <t>2.6 Miet- und Leasingausgaben für projektbezogene Ausstattungsgegenstände</t>
  </si>
  <si>
    <t>1.2. pauschale Personalausgaben*</t>
  </si>
  <si>
    <r>
      <t xml:space="preserve">4. Pauschale für Gemeinkosten </t>
    </r>
    <r>
      <rPr>
        <b/>
        <sz val="8"/>
        <color theme="1"/>
        <rFont val="Calibri"/>
        <family val="2"/>
        <scheme val="minor"/>
      </rPr>
      <t>(5% der förderfähigen direkten Personalausgaben einschl. Lohnnebenkosten)</t>
    </r>
  </si>
  <si>
    <r>
      <t xml:space="preserve">Tätigkeit im Vorhaben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</si>
  <si>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 xml:space="preserve">3.1                </t>
    </r>
    <r>
      <rPr>
        <b/>
        <sz val="9"/>
        <color theme="1"/>
        <rFont val="Calibri"/>
        <family val="2"/>
        <scheme val="minor"/>
      </rPr>
      <t>(Bezüge)</t>
    </r>
  </si>
  <si>
    <r>
      <t xml:space="preserve">3.2 </t>
    </r>
    <r>
      <rPr>
        <b/>
        <sz val="9"/>
        <color theme="1"/>
        <rFont val="Calibri"/>
        <family val="2"/>
        <scheme val="minor"/>
      </rPr>
      <t>(Lohnneben-ausgaben AG)</t>
    </r>
  </si>
  <si>
    <r>
      <t xml:space="preserve">3.2      </t>
    </r>
    <r>
      <rPr>
        <b/>
        <sz val="9"/>
        <color theme="1"/>
        <rFont val="Calibri"/>
        <family val="2"/>
        <scheme val="minor"/>
      </rPr>
      <t xml:space="preserve">          (sonstige Sozialabgaben)</t>
    </r>
  </si>
  <si>
    <t xml:space="preserve">3.4 Reisekosten Verwaltungspersonal </t>
  </si>
  <si>
    <t>(incl. 2.2 Ausgaben für Dienstreisen des Projektpersonals)</t>
  </si>
  <si>
    <r>
      <t xml:space="preserve">3.1 Ausgaben für </t>
    </r>
    <r>
      <rPr>
        <b/>
        <u/>
        <sz val="11"/>
        <color theme="1"/>
        <rFont val="Calibri"/>
        <family val="2"/>
        <scheme val="minor"/>
      </rPr>
      <t>eigene</t>
    </r>
    <r>
      <rPr>
        <b/>
        <sz val="11"/>
        <color theme="1"/>
        <rFont val="Calibri"/>
        <family val="2"/>
        <scheme val="minor"/>
      </rPr>
      <t xml:space="preserve"> Projektverwaltung und 3.2 deren Lohnnebenausgaben (einschl. AG-Anteil) sowie 3.4 Reisekosten Verwaltungspersonal</t>
    </r>
  </si>
  <si>
    <t>3.5 Ausgaben für Büromaterial (des Projektpersonals)</t>
  </si>
  <si>
    <t>3.6 Ausgaben für Lehr-, Lern- oder Doku.-mat. (der Proj.-teiln.)</t>
  </si>
  <si>
    <t>3.7 Ausgaben für Post- und Kommunikationsgebühren</t>
  </si>
  <si>
    <t>weitere indirekte Ausgaben</t>
  </si>
  <si>
    <r>
      <t xml:space="preserve">3.8 Miete und Mietnebenausgaben für projektbezogene Räumlichkeiten </t>
    </r>
    <r>
      <rPr>
        <b/>
        <vertAlign val="superscript"/>
        <sz val="11"/>
        <color theme="1"/>
        <rFont val="Calibri"/>
        <family val="2"/>
        <scheme val="minor"/>
      </rPr>
      <t>2)</t>
    </r>
  </si>
  <si>
    <t>Anlage 7</t>
  </si>
  <si>
    <t>sind Eintragungen unter Nr. 1.2 und/oder Nr. 3 erfolgt, dann hier keine Angabe möglich!</t>
  </si>
  <si>
    <t>Summe kalkul. Ausgaben*</t>
  </si>
  <si>
    <t xml:space="preserve">*Nur auszufüllen, sofern keine direkten Personalausgaben gem. Ziff. 5.5.3, Satz 1 der RL beantragt werden. 
Je geplanten MA ist hier die jeweilige Summe der kalkulierten Ausgaben gem. dem IB-Formblatt "Personalausgaben-Pauschale" zu vermerken. Dem Antrag ist das IB-Formblatt je geplanten MA beizufügen. </t>
  </si>
  <si>
    <t>Fördersatz (%):</t>
  </si>
  <si>
    <t>unter Einbeziehung weiterer Zuwendungen aus öffentlichen Mitteln,</t>
  </si>
  <si>
    <t>siehe Ziff. 3. Fremdmittel</t>
  </si>
  <si>
    <r>
      <t xml:space="preserve">1.1.1                </t>
    </r>
    <r>
      <rPr>
        <b/>
        <sz val="9"/>
        <color theme="1"/>
        <rFont val="Calibri"/>
        <family val="2"/>
        <scheme val="minor"/>
      </rPr>
      <t>(Entgelt)</t>
    </r>
  </si>
  <si>
    <t>sofern zutreffend: bitte die gelb hinterlegten Felder befüllen !</t>
  </si>
  <si>
    <r>
      <t>Die Ausgabenpositionen</t>
    </r>
    <r>
      <rPr>
        <b/>
        <i/>
        <sz val="9"/>
        <rFont val="Calibri"/>
        <family val="2"/>
        <scheme val="minor"/>
      </rPr>
      <t xml:space="preserve"> (grüne Felder)</t>
    </r>
    <r>
      <rPr>
        <i/>
        <sz val="9"/>
        <color theme="1"/>
        <rFont val="Calibri"/>
        <family val="2"/>
        <scheme val="minor"/>
      </rPr>
      <t xml:space="preserve"> dieses Formulares füllen sich automatisch aus den Anlagen 2 bis 7. 
Auf Seite 2 dieses Formulars sind die Verteilung der Ausgaben nach Jahren und die Einnahmen anzugeben (</t>
    </r>
    <r>
      <rPr>
        <b/>
        <i/>
        <sz val="9"/>
        <rFont val="Calibri"/>
        <family val="2"/>
        <scheme val="minor"/>
      </rPr>
      <t>gelbe Felder)</t>
    </r>
    <r>
      <rPr>
        <i/>
        <sz val="9"/>
        <rFont val="Calibri"/>
        <family val="2"/>
        <scheme val="minor"/>
      </rPr>
      <t>.</t>
    </r>
  </si>
  <si>
    <t>Pauschale für
Gemeinkosten</t>
  </si>
  <si>
    <t>direkte Sach- und Verwaltungs-ausgaben</t>
  </si>
  <si>
    <r>
      <t xml:space="preserve">Abgleich Unter-/ Überfinanzie-rung der Ausgaben und Einnah-men </t>
    </r>
    <r>
      <rPr>
        <i/>
        <sz val="9"/>
        <color theme="1"/>
        <rFont val="Calibri"/>
        <family val="2"/>
        <scheme val="minor"/>
      </rPr>
      <t>(in den jeweiligen Feldern muss ein Betrag von "Null" stehen, damit die Finanzierung ausgeglichen ist !)</t>
    </r>
  </si>
  <si>
    <t>dav. unbare Eigenarbeitsleistung*</t>
  </si>
  <si>
    <t>dav. Eigenmittel privat</t>
  </si>
  <si>
    <t>dav. Einnahmen aus dem Vorhaben</t>
  </si>
  <si>
    <t>dav. sonst. Einnahmen</t>
  </si>
  <si>
    <t>dav. weitere Zuwendungen aus öffentlichen Mitteln</t>
  </si>
  <si>
    <t>dav. sonstige Finanzierungshilfen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</si>
</sst>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4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9" xfId="0" applyBorder="1"/>
    <xf numFmtId="0" fontId="0" fillId="0" borderId="1" xfId="0" applyBorder="1"/>
    <xf numFmtId="0" fontId="0" fillId="5" borderId="0" xfId="0" applyFill="1" applyBorder="1" applyAlignment="1"/>
    <xf numFmtId="0" fontId="0" fillId="5" borderId="0" xfId="0" applyFill="1"/>
    <xf numFmtId="0" fontId="0" fillId="0" borderId="0" xfId="0" applyAlignment="1">
      <alignment horizontal="right"/>
    </xf>
    <xf numFmtId="0" fontId="10" fillId="0" borderId="0" xfId="0" applyFont="1"/>
    <xf numFmtId="0" fontId="1" fillId="0" borderId="0" xfId="0" applyFont="1"/>
    <xf numFmtId="0" fontId="0" fillId="5" borderId="0" xfId="0" applyFill="1" applyAlignment="1">
      <alignment horizontal="right"/>
    </xf>
    <xf numFmtId="0" fontId="0" fillId="5" borderId="0" xfId="0" applyFill="1" applyAlignment="1"/>
    <xf numFmtId="0" fontId="1" fillId="5" borderId="0" xfId="0" applyFont="1" applyFill="1" applyBorder="1" applyAlignment="1"/>
    <xf numFmtId="0" fontId="1" fillId="5" borderId="0" xfId="0" applyFont="1" applyFill="1" applyAlignment="1"/>
    <xf numFmtId="0" fontId="10" fillId="5" borderId="0" xfId="0" applyFont="1" applyFill="1" applyBorder="1" applyAlignment="1"/>
    <xf numFmtId="0" fontId="1" fillId="5" borderId="0" xfId="0" applyFont="1" applyFill="1" applyAlignment="1">
      <alignment horizontal="center" vertical="center"/>
    </xf>
    <xf numFmtId="0" fontId="0" fillId="2" borderId="2" xfId="0" applyFill="1" applyBorder="1"/>
    <xf numFmtId="0" fontId="0" fillId="0" borderId="0" xfId="0" applyAlignment="1">
      <alignment vertical="center"/>
    </xf>
    <xf numFmtId="0" fontId="0" fillId="0" borderId="8" xfId="0" applyBorder="1"/>
    <xf numFmtId="0" fontId="0" fillId="0" borderId="6" xfId="0" applyBorder="1"/>
    <xf numFmtId="0" fontId="0" fillId="0" borderId="5" xfId="0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0" fillId="2" borderId="2" xfId="0" applyFill="1" applyBorder="1" applyAlignment="1">
      <alignment horizontal="left"/>
    </xf>
    <xf numFmtId="0" fontId="0" fillId="0" borderId="3" xfId="0" applyBorder="1" applyProtection="1"/>
    <xf numFmtId="0" fontId="0" fillId="0" borderId="4" xfId="0" applyBorder="1" applyProtection="1"/>
    <xf numFmtId="0" fontId="0" fillId="0" borderId="0" xfId="0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Alignment="1" applyProtection="1"/>
    <xf numFmtId="0" fontId="0" fillId="0" borderId="0" xfId="0" applyBorder="1" applyProtection="1"/>
    <xf numFmtId="49" fontId="1" fillId="0" borderId="2" xfId="0" applyNumberFormat="1" applyFont="1" applyBorder="1" applyAlignment="1" applyProtection="1">
      <alignment horizontal="center" vertical="center" wrapText="1"/>
    </xf>
    <xf numFmtId="4" fontId="0" fillId="4" borderId="2" xfId="0" applyNumberFormat="1" applyFill="1" applyBorder="1" applyProtection="1"/>
    <xf numFmtId="0" fontId="10" fillId="0" borderId="0" xfId="0" applyFont="1" applyProtection="1"/>
    <xf numFmtId="0" fontId="1" fillId="5" borderId="8" xfId="0" applyFont="1" applyFill="1" applyBorder="1" applyAlignment="1" applyProtection="1">
      <alignment horizontal="right"/>
    </xf>
    <xf numFmtId="0" fontId="1" fillId="5" borderId="0" xfId="0" applyFont="1" applyFill="1" applyBorder="1" applyAlignment="1" applyProtection="1">
      <alignment horizontal="right"/>
    </xf>
    <xf numFmtId="0" fontId="0" fillId="5" borderId="0" xfId="0" applyFill="1" applyBorder="1" applyAlignment="1" applyProtection="1"/>
    <xf numFmtId="0" fontId="0" fillId="5" borderId="0" xfId="0" applyFill="1" applyBorder="1" applyProtection="1"/>
    <xf numFmtId="0" fontId="0" fillId="5" borderId="9" xfId="0" applyFill="1" applyBorder="1" applyProtection="1"/>
    <xf numFmtId="0" fontId="0" fillId="5" borderId="0" xfId="0" applyFill="1" applyProtection="1"/>
    <xf numFmtId="0" fontId="0" fillId="0" borderId="2" xfId="0" applyBorder="1" applyProtection="1"/>
    <xf numFmtId="0" fontId="0" fillId="3" borderId="2" xfId="0" applyFill="1" applyBorder="1" applyProtection="1"/>
    <xf numFmtId="0" fontId="0" fillId="0" borderId="6" xfId="0" applyBorder="1" applyProtection="1"/>
    <xf numFmtId="0" fontId="0" fillId="0" borderId="1" xfId="0" applyBorder="1" applyProtection="1"/>
    <xf numFmtId="0" fontId="0" fillId="0" borderId="8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9" xfId="0" applyFill="1" applyBorder="1" applyProtection="1"/>
    <xf numFmtId="0" fontId="0" fillId="0" borderId="0" xfId="0" applyFill="1" applyProtection="1"/>
    <xf numFmtId="0" fontId="0" fillId="3" borderId="2" xfId="0" applyFill="1" applyBorder="1" applyProtection="1">
      <protection locked="0"/>
    </xf>
    <xf numFmtId="4" fontId="0" fillId="3" borderId="2" xfId="0" applyNumberForma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0" fontId="0" fillId="5" borderId="0" xfId="0" applyFill="1" applyAlignment="1" applyProtection="1">
      <alignment horizontal="right"/>
    </xf>
    <xf numFmtId="0" fontId="0" fillId="5" borderId="0" xfId="0" applyFill="1" applyAlignment="1" applyProtection="1"/>
    <xf numFmtId="0" fontId="1" fillId="5" borderId="0" xfId="0" applyFont="1" applyFill="1" applyBorder="1" applyAlignment="1" applyProtection="1"/>
    <xf numFmtId="0" fontId="0" fillId="0" borderId="0" xfId="0" applyAlignment="1" applyProtection="1">
      <alignment horizontal="right"/>
    </xf>
    <xf numFmtId="0" fontId="1" fillId="5" borderId="0" xfId="0" applyFont="1" applyFill="1" applyAlignment="1" applyProtection="1"/>
    <xf numFmtId="0" fontId="0" fillId="2" borderId="2" xfId="0" applyFill="1" applyBorder="1" applyAlignment="1" applyProtection="1">
      <alignment horizontal="left"/>
    </xf>
    <xf numFmtId="0" fontId="10" fillId="5" borderId="0" xfId="0" applyFont="1" applyFill="1" applyBorder="1" applyAlignment="1" applyProtection="1"/>
    <xf numFmtId="0" fontId="1" fillId="5" borderId="0" xfId="0" applyFont="1" applyFill="1" applyAlignment="1" applyProtection="1">
      <alignment horizontal="center" vertical="center"/>
    </xf>
    <xf numFmtId="0" fontId="1" fillId="0" borderId="0" xfId="0" applyFont="1" applyProtection="1"/>
    <xf numFmtId="0" fontId="0" fillId="2" borderId="2" xfId="0" applyFill="1" applyBorder="1" applyProtection="1"/>
    <xf numFmtId="0" fontId="0" fillId="0" borderId="0" xfId="0" applyAlignment="1" applyProtection="1">
      <alignment vertical="center"/>
    </xf>
    <xf numFmtId="0" fontId="11" fillId="0" borderId="8" xfId="0" applyFont="1" applyBorder="1" applyProtection="1"/>
    <xf numFmtId="14" fontId="16" fillId="3" borderId="2" xfId="0" applyNumberFormat="1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center"/>
      <protection locked="0"/>
    </xf>
    <xf numFmtId="49" fontId="0" fillId="0" borderId="0" xfId="0" applyNumberFormat="1" applyProtection="1"/>
    <xf numFmtId="49" fontId="0" fillId="4" borderId="2" xfId="0" applyNumberFormat="1" applyFill="1" applyBorder="1" applyProtection="1"/>
    <xf numFmtId="0" fontId="10" fillId="0" borderId="0" xfId="0" applyFont="1" applyAlignment="1" applyProtection="1">
      <alignment vertical="center"/>
    </xf>
    <xf numFmtId="49" fontId="0" fillId="0" borderId="2" xfId="0" applyNumberFormat="1" applyBorder="1" applyProtection="1"/>
    <xf numFmtId="49" fontId="0" fillId="0" borderId="8" xfId="0" applyNumberFormat="1" applyBorder="1" applyProtection="1"/>
    <xf numFmtId="0" fontId="4" fillId="0" borderId="2" xfId="0" applyFont="1" applyBorder="1" applyAlignment="1" applyProtection="1"/>
    <xf numFmtId="4" fontId="0" fillId="0" borderId="2" xfId="0" applyNumberFormat="1" applyFill="1" applyBorder="1" applyProtection="1"/>
    <xf numFmtId="0" fontId="1" fillId="0" borderId="2" xfId="0" applyFon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protection locked="0"/>
    </xf>
    <xf numFmtId="4" fontId="0" fillId="3" borderId="13" xfId="0" applyNumberFormat="1" applyFill="1" applyBorder="1" applyProtection="1">
      <protection locked="0"/>
    </xf>
    <xf numFmtId="4" fontId="0" fillId="3" borderId="11" xfId="0" applyNumberFormat="1" applyFill="1" applyBorder="1" applyProtection="1">
      <protection locked="0"/>
    </xf>
    <xf numFmtId="4" fontId="0" fillId="3" borderId="20" xfId="0" applyNumberFormat="1" applyFill="1" applyBorder="1" applyProtection="1">
      <protection locked="0"/>
    </xf>
    <xf numFmtId="0" fontId="3" fillId="0" borderId="0" xfId="0" applyFont="1" applyProtection="1"/>
    <xf numFmtId="0" fontId="4" fillId="0" borderId="0" xfId="0" applyFont="1" applyBorder="1" applyAlignment="1" applyProtection="1"/>
    <xf numFmtId="0" fontId="0" fillId="0" borderId="7" xfId="0" applyBorder="1" applyAlignment="1" applyProtection="1">
      <alignment horizontal="right"/>
    </xf>
    <xf numFmtId="0" fontId="0" fillId="0" borderId="2" xfId="0" applyBorder="1" applyAlignment="1" applyProtection="1">
      <alignment vertical="center"/>
    </xf>
    <xf numFmtId="4" fontId="0" fillId="4" borderId="2" xfId="0" applyNumberFormat="1" applyFill="1" applyBorder="1" applyAlignment="1" applyProtection="1"/>
    <xf numFmtId="49" fontId="0" fillId="0" borderId="2" xfId="0" applyNumberFormat="1" applyBorder="1" applyAlignment="1" applyProtection="1">
      <alignment vertical="center"/>
    </xf>
    <xf numFmtId="0" fontId="0" fillId="0" borderId="5" xfId="0" applyBorder="1" applyAlignment="1" applyProtection="1">
      <alignment horizontal="right"/>
    </xf>
    <xf numFmtId="0" fontId="0" fillId="2" borderId="2" xfId="0" applyFill="1" applyBorder="1" applyAlignment="1" applyProtection="1"/>
    <xf numFmtId="0" fontId="0" fillId="0" borderId="7" xfId="0" applyBorder="1" applyAlignment="1">
      <alignment horizontal="right"/>
    </xf>
    <xf numFmtId="0" fontId="0" fillId="0" borderId="0" xfId="0" applyBorder="1" applyAlignment="1">
      <alignment wrapText="1"/>
    </xf>
    <xf numFmtId="0" fontId="1" fillId="0" borderId="2" xfId="0" applyFont="1" applyBorder="1" applyAlignment="1" applyProtection="1">
      <alignment horizontal="center" wrapText="1"/>
    </xf>
    <xf numFmtId="49" fontId="1" fillId="0" borderId="2" xfId="0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wrapText="1"/>
    </xf>
    <xf numFmtId="0" fontId="0" fillId="0" borderId="2" xfId="0" applyBorder="1" applyAlignment="1" applyProtection="1">
      <alignment vertical="center"/>
    </xf>
    <xf numFmtId="0" fontId="0" fillId="0" borderId="0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0" borderId="8" xfId="0" applyFont="1" applyBorder="1" applyAlignment="1" applyProtection="1">
      <alignment wrapText="1"/>
    </xf>
    <xf numFmtId="4" fontId="1" fillId="4" borderId="2" xfId="0" applyNumberFormat="1" applyFont="1" applyFill="1" applyBorder="1" applyAlignment="1" applyProtection="1"/>
    <xf numFmtId="0" fontId="0" fillId="0" borderId="16" xfId="0" applyBorder="1" applyAlignment="1"/>
    <xf numFmtId="0" fontId="0" fillId="0" borderId="5" xfId="0" applyBorder="1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49" fontId="16" fillId="0" borderId="2" xfId="0" applyNumberFormat="1" applyFont="1" applyBorder="1" applyProtection="1"/>
    <xf numFmtId="0" fontId="16" fillId="0" borderId="2" xfId="0" applyFont="1" applyBorder="1" applyProtection="1"/>
    <xf numFmtId="0" fontId="1" fillId="2" borderId="2" xfId="0" applyFont="1" applyFill="1" applyBorder="1" applyProtection="1"/>
    <xf numFmtId="0" fontId="5" fillId="7" borderId="2" xfId="0" applyFont="1" applyFill="1" applyBorder="1" applyProtection="1"/>
    <xf numFmtId="49" fontId="0" fillId="0" borderId="10" xfId="0" applyNumberFormat="1" applyBorder="1" applyAlignment="1" applyProtection="1"/>
    <xf numFmtId="49" fontId="0" fillId="0" borderId="15" xfId="0" applyNumberFormat="1" applyBorder="1" applyAlignment="1" applyProtection="1"/>
    <xf numFmtId="49" fontId="5" fillId="7" borderId="2" xfId="0" applyNumberFormat="1" applyFont="1" applyFill="1" applyBorder="1" applyProtection="1"/>
    <xf numFmtId="0" fontId="0" fillId="0" borderId="2" xfId="0" applyBorder="1" applyAlignment="1" applyProtection="1">
      <alignment horizontal="left"/>
    </xf>
    <xf numFmtId="4" fontId="0" fillId="3" borderId="2" xfId="0" applyNumberFormat="1" applyFill="1" applyBorder="1" applyProtection="1"/>
    <xf numFmtId="4" fontId="0" fillId="7" borderId="2" xfId="0" applyNumberFormat="1" applyFill="1" applyBorder="1" applyProtection="1"/>
    <xf numFmtId="16" fontId="0" fillId="0" borderId="2" xfId="0" applyNumberFormat="1" applyBorder="1" applyProtection="1"/>
    <xf numFmtId="0" fontId="0" fillId="7" borderId="2" xfId="0" applyFill="1" applyBorder="1" applyProtection="1"/>
    <xf numFmtId="4" fontId="1" fillId="7" borderId="2" xfId="0" applyNumberFormat="1" applyFont="1" applyFill="1" applyBorder="1" applyProtection="1"/>
    <xf numFmtId="0" fontId="1" fillId="4" borderId="2" xfId="0" applyFont="1" applyFill="1" applyBorder="1" applyAlignment="1" applyProtection="1"/>
    <xf numFmtId="4" fontId="1" fillId="3" borderId="2" xfId="0" applyNumberFormat="1" applyFont="1" applyFill="1" applyBorder="1" applyProtection="1"/>
    <xf numFmtId="4" fontId="1" fillId="4" borderId="2" xfId="0" applyNumberFormat="1" applyFont="1" applyFill="1" applyBorder="1" applyProtection="1"/>
    <xf numFmtId="4" fontId="1" fillId="4" borderId="16" xfId="0" applyNumberFormat="1" applyFont="1" applyFill="1" applyBorder="1" applyProtection="1"/>
    <xf numFmtId="0" fontId="1" fillId="3" borderId="2" xfId="0" applyFont="1" applyFill="1" applyBorder="1" applyAlignment="1" applyProtection="1">
      <alignment horizontal="center"/>
      <protection locked="0"/>
    </xf>
    <xf numFmtId="4" fontId="1" fillId="4" borderId="2" xfId="0" applyNumberFormat="1" applyFont="1" applyFill="1" applyBorder="1" applyAlignment="1"/>
    <xf numFmtId="0" fontId="0" fillId="4" borderId="14" xfId="0" applyFill="1" applyBorder="1" applyAlignment="1" applyProtection="1"/>
    <xf numFmtId="0" fontId="0" fillId="4" borderId="10" xfId="0" applyFill="1" applyBorder="1" applyAlignment="1" applyProtection="1"/>
    <xf numFmtId="0" fontId="0" fillId="4" borderId="15" xfId="0" applyFill="1" applyBorder="1" applyAlignment="1" applyProtection="1"/>
    <xf numFmtId="0" fontId="0" fillId="4" borderId="0" xfId="0" applyFill="1" applyBorder="1" applyAlignment="1" applyProtection="1"/>
    <xf numFmtId="0" fontId="1" fillId="8" borderId="2" xfId="0" applyFont="1" applyFill="1" applyBorder="1" applyAlignment="1" applyProtection="1">
      <alignment horizontal="center"/>
    </xf>
    <xf numFmtId="4" fontId="1" fillId="8" borderId="2" xfId="0" applyNumberFormat="1" applyFont="1" applyFill="1" applyBorder="1" applyProtection="1"/>
    <xf numFmtId="0" fontId="0" fillId="0" borderId="0" xfId="0" applyFill="1" applyBorder="1" applyAlignment="1" applyProtection="1">
      <alignment horizontal="left"/>
    </xf>
    <xf numFmtId="0" fontId="0" fillId="0" borderId="2" xfId="0" applyBorder="1" applyAlignment="1" applyProtection="1">
      <alignment vertical="center"/>
    </xf>
    <xf numFmtId="4" fontId="0" fillId="3" borderId="15" xfId="0" applyNumberFormat="1" applyFill="1" applyBorder="1" applyAlignment="1" applyProtection="1">
      <alignment horizontal="right"/>
    </xf>
    <xf numFmtId="4" fontId="19" fillId="3" borderId="15" xfId="0" applyNumberFormat="1" applyFont="1" applyFill="1" applyBorder="1" applyAlignment="1" applyProtection="1">
      <alignment horizontal="right" wrapText="1"/>
    </xf>
    <xf numFmtId="14" fontId="0" fillId="3" borderId="2" xfId="0" applyNumberFormat="1" applyFill="1" applyBorder="1" applyAlignment="1" applyProtection="1">
      <alignment horizontal="center"/>
    </xf>
    <xf numFmtId="14" fontId="19" fillId="3" borderId="2" xfId="0" applyNumberFormat="1" applyFont="1" applyFill="1" applyBorder="1" applyAlignment="1" applyProtection="1">
      <alignment horizontal="center" wrapText="1"/>
    </xf>
    <xf numFmtId="0" fontId="0" fillId="3" borderId="2" xfId="0" applyFill="1" applyBorder="1" applyAlignment="1" applyProtection="1">
      <alignment wrapText="1"/>
    </xf>
    <xf numFmtId="0" fontId="19" fillId="3" borderId="2" xfId="0" applyFont="1" applyFill="1" applyBorder="1" applyAlignment="1" applyProtection="1">
      <alignment horizontal="center" wrapText="1"/>
    </xf>
    <xf numFmtId="0" fontId="0" fillId="0" borderId="2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20" fillId="0" borderId="2" xfId="0" applyFont="1" applyBorder="1" applyAlignment="1" applyProtection="1">
      <alignment horizontal="center"/>
    </xf>
    <xf numFmtId="4" fontId="1" fillId="4" borderId="2" xfId="0" applyNumberFormat="1" applyFont="1" applyFill="1" applyBorder="1" applyAlignment="1" applyProtection="1"/>
    <xf numFmtId="0" fontId="0" fillId="0" borderId="5" xfId="0" applyBorder="1" applyAlignment="1" applyProtection="1">
      <alignment horizontal="right"/>
    </xf>
    <xf numFmtId="0" fontId="0" fillId="0" borderId="0" xfId="0" applyBorder="1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/>
    <xf numFmtId="0" fontId="1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wrapText="1"/>
    </xf>
    <xf numFmtId="0" fontId="1" fillId="0" borderId="2" xfId="0" applyFont="1" applyBorder="1" applyProtection="1"/>
    <xf numFmtId="4" fontId="1" fillId="6" borderId="2" xfId="0" applyNumberFormat="1" applyFont="1" applyFill="1" applyBorder="1" applyProtection="1"/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/>
    </xf>
    <xf numFmtId="0" fontId="1" fillId="0" borderId="8" xfId="0" applyFont="1" applyBorder="1" applyProtection="1"/>
    <xf numFmtId="0" fontId="0" fillId="0" borderId="7" xfId="0" applyBorder="1" applyProtection="1"/>
    <xf numFmtId="0" fontId="5" fillId="0" borderId="2" xfId="0" applyFont="1" applyBorder="1" applyAlignment="1" applyProtection="1">
      <alignment horizontal="center"/>
    </xf>
    <xf numFmtId="4" fontId="1" fillId="7" borderId="21" xfId="0" applyNumberFormat="1" applyFont="1" applyFill="1" applyBorder="1" applyProtection="1"/>
    <xf numFmtId="49" fontId="0" fillId="0" borderId="14" xfId="0" applyNumberFormat="1" applyFont="1" applyBorder="1" applyAlignment="1" applyProtection="1"/>
    <xf numFmtId="0" fontId="1" fillId="2" borderId="8" xfId="0" applyFont="1" applyFill="1" applyBorder="1" applyProtection="1"/>
    <xf numFmtId="0" fontId="1" fillId="2" borderId="0" xfId="0" applyFont="1" applyFill="1" applyBorder="1" applyProtection="1"/>
    <xf numFmtId="4" fontId="1" fillId="2" borderId="0" xfId="0" applyNumberFormat="1" applyFont="1" applyFill="1" applyBorder="1" applyAlignment="1" applyProtection="1">
      <alignment horizontal="left"/>
    </xf>
    <xf numFmtId="0" fontId="0" fillId="2" borderId="8" xfId="0" applyFill="1" applyBorder="1" applyProtection="1"/>
    <xf numFmtId="0" fontId="0" fillId="2" borderId="0" xfId="0" applyFill="1" applyBorder="1" applyProtection="1"/>
    <xf numFmtId="0" fontId="4" fillId="2" borderId="0" xfId="0" applyFont="1" applyFill="1" applyBorder="1" applyProtection="1"/>
    <xf numFmtId="0" fontId="4" fillId="2" borderId="9" xfId="0" applyFont="1" applyFill="1" applyBorder="1" applyProtection="1"/>
    <xf numFmtId="0" fontId="0" fillId="0" borderId="8" xfId="0" applyFill="1" applyBorder="1" applyProtection="1"/>
    <xf numFmtId="0" fontId="0" fillId="0" borderId="0" xfId="0" applyFill="1" applyBorder="1" applyProtection="1"/>
    <xf numFmtId="0" fontId="4" fillId="0" borderId="0" xfId="0" applyFont="1" applyFill="1" applyBorder="1" applyProtection="1"/>
    <xf numFmtId="0" fontId="4" fillId="0" borderId="9" xfId="0" applyFont="1" applyFill="1" applyBorder="1" applyProtection="1"/>
    <xf numFmtId="0" fontId="0" fillId="0" borderId="9" xfId="0" applyBorder="1" applyAlignment="1" applyProtection="1">
      <alignment horizontal="right"/>
    </xf>
    <xf numFmtId="0" fontId="18" fillId="0" borderId="8" xfId="0" applyFont="1" applyFill="1" applyBorder="1" applyProtection="1"/>
    <xf numFmtId="0" fontId="0" fillId="0" borderId="9" xfId="0" applyFill="1" applyBorder="1" applyAlignment="1" applyProtection="1">
      <alignment horizontal="right"/>
    </xf>
    <xf numFmtId="0" fontId="18" fillId="0" borderId="8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/>
    <xf numFmtId="0" fontId="0" fillId="0" borderId="0" xfId="0" applyFill="1" applyAlignment="1" applyProtection="1">
      <alignment horizontal="right"/>
    </xf>
    <xf numFmtId="0" fontId="0" fillId="0" borderId="0" xfId="0" applyFill="1" applyBorder="1"/>
    <xf numFmtId="0" fontId="0" fillId="0" borderId="9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18" fillId="3" borderId="14" xfId="0" applyFont="1" applyFill="1" applyBorder="1" applyAlignment="1" applyProtection="1">
      <alignment vertical="top"/>
    </xf>
    <xf numFmtId="0" fontId="2" fillId="3" borderId="10" xfId="0" applyFont="1" applyFill="1" applyBorder="1" applyAlignment="1" applyProtection="1"/>
    <xf numFmtId="0" fontId="0" fillId="3" borderId="10" xfId="0" applyFill="1" applyBorder="1" applyProtection="1"/>
    <xf numFmtId="0" fontId="0" fillId="3" borderId="15" xfId="0" applyFill="1" applyBorder="1" applyProtection="1"/>
    <xf numFmtId="0" fontId="1" fillId="3" borderId="10" xfId="0" applyFont="1" applyFill="1" applyBorder="1" applyAlignment="1" applyProtection="1">
      <alignment vertical="top"/>
    </xf>
    <xf numFmtId="0" fontId="1" fillId="3" borderId="15" xfId="0" applyFont="1" applyFill="1" applyBorder="1" applyAlignment="1" applyProtection="1">
      <alignment vertical="top"/>
    </xf>
    <xf numFmtId="0" fontId="2" fillId="3" borderId="10" xfId="0" applyFont="1" applyFill="1" applyBorder="1" applyProtection="1"/>
    <xf numFmtId="0" fontId="2" fillId="3" borderId="15" xfId="0" applyFont="1" applyFill="1" applyBorder="1" applyProtection="1"/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right"/>
    </xf>
    <xf numFmtId="0" fontId="1" fillId="0" borderId="4" xfId="0" applyFont="1" applyFill="1" applyBorder="1" applyAlignment="1" applyProtection="1">
      <alignment vertical="top"/>
    </xf>
    <xf numFmtId="0" fontId="1" fillId="0" borderId="2" xfId="0" applyFont="1" applyBorder="1" applyAlignment="1" applyProtection="1">
      <alignment horizontal="center"/>
    </xf>
    <xf numFmtId="0" fontId="0" fillId="0" borderId="2" xfId="0" applyBorder="1" applyAlignment="1" applyProtection="1"/>
    <xf numFmtId="4" fontId="1" fillId="4" borderId="2" xfId="0" applyNumberFormat="1" applyFont="1" applyFill="1" applyBorder="1" applyAlignment="1" applyProtection="1"/>
    <xf numFmtId="0" fontId="0" fillId="0" borderId="16" xfId="0" applyBorder="1" applyAlignment="1" applyProtection="1"/>
    <xf numFmtId="0" fontId="0" fillId="0" borderId="16" xfId="0" applyBorder="1" applyAlignment="1"/>
    <xf numFmtId="0" fontId="0" fillId="0" borderId="3" xfId="0" applyBorder="1" applyAlignment="1"/>
    <xf numFmtId="0" fontId="0" fillId="0" borderId="12" xfId="0" applyBorder="1" applyAlignment="1" applyProtection="1"/>
    <xf numFmtId="0" fontId="0" fillId="0" borderId="12" xfId="0" applyBorder="1" applyAlignment="1"/>
    <xf numFmtId="0" fontId="0" fillId="0" borderId="18" xfId="0" applyBorder="1" applyAlignment="1"/>
    <xf numFmtId="0" fontId="0" fillId="0" borderId="2" xfId="0" applyBorder="1" applyAlignment="1"/>
    <xf numFmtId="0" fontId="0" fillId="0" borderId="14" xfId="0" applyBorder="1" applyAlignment="1"/>
    <xf numFmtId="4" fontId="0" fillId="3" borderId="24" xfId="0" applyNumberFormat="1" applyFill="1" applyBorder="1" applyProtection="1">
      <protection locked="0"/>
    </xf>
    <xf numFmtId="4" fontId="0" fillId="3" borderId="10" xfId="0" applyNumberFormat="1" applyFill="1" applyBorder="1" applyProtection="1">
      <protection locked="0"/>
    </xf>
    <xf numFmtId="4" fontId="0" fillId="3" borderId="4" xfId="0" applyNumberFormat="1" applyFill="1" applyBorder="1" applyProtection="1">
      <protection locked="0"/>
    </xf>
    <xf numFmtId="4" fontId="0" fillId="3" borderId="12" xfId="0" applyNumberFormat="1" applyFill="1" applyBorder="1" applyProtection="1">
      <protection locked="0"/>
    </xf>
    <xf numFmtId="4" fontId="0" fillId="3" borderId="25" xfId="0" applyNumberFormat="1" applyFill="1" applyBorder="1" applyProtection="1">
      <protection locked="0"/>
    </xf>
    <xf numFmtId="0" fontId="1" fillId="7" borderId="22" xfId="0" applyFont="1" applyFill="1" applyBorder="1" applyAlignment="1" applyProtection="1"/>
    <xf numFmtId="0" fontId="1" fillId="7" borderId="23" xfId="0" applyFont="1" applyFill="1" applyBorder="1" applyAlignment="1" applyProtection="1"/>
    <xf numFmtId="0" fontId="1" fillId="0" borderId="30" xfId="0" applyFon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 applyProtection="1">
      <alignment horizontal="center"/>
      <protection locked="0"/>
    </xf>
    <xf numFmtId="4" fontId="0" fillId="4" borderId="17" xfId="0" applyNumberFormat="1" applyFill="1" applyBorder="1" applyProtection="1"/>
    <xf numFmtId="4" fontId="0" fillId="4" borderId="16" xfId="0" applyNumberFormat="1" applyFill="1" applyBorder="1" applyProtection="1"/>
    <xf numFmtId="4" fontId="1" fillId="7" borderId="22" xfId="0" applyNumberFormat="1" applyFont="1" applyFill="1" applyBorder="1" applyProtection="1"/>
    <xf numFmtId="0" fontId="1" fillId="0" borderId="32" xfId="0" applyFont="1" applyFill="1" applyBorder="1" applyAlignment="1" applyProtection="1">
      <alignment horizontal="center"/>
      <protection locked="0"/>
    </xf>
    <xf numFmtId="4" fontId="0" fillId="3" borderId="33" xfId="0" applyNumberFormat="1" applyFill="1" applyBorder="1" applyProtection="1">
      <protection locked="0"/>
    </xf>
    <xf numFmtId="4" fontId="0" fillId="3" borderId="29" xfId="0" applyNumberFormat="1" applyFill="1" applyBorder="1" applyProtection="1">
      <protection locked="0"/>
    </xf>
    <xf numFmtId="4" fontId="0" fillId="3" borderId="28" xfId="0" applyNumberFormat="1" applyFill="1" applyBorder="1" applyProtection="1">
      <protection locked="0"/>
    </xf>
    <xf numFmtId="0" fontId="1" fillId="0" borderId="30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31" xfId="0" applyFont="1" applyFill="1" applyBorder="1" applyAlignment="1">
      <alignment horizontal="center" wrapText="1"/>
    </xf>
    <xf numFmtId="0" fontId="20" fillId="2" borderId="8" xfId="0" applyFont="1" applyFill="1" applyBorder="1" applyAlignment="1" applyProtection="1">
      <alignment wrapText="1"/>
    </xf>
    <xf numFmtId="0" fontId="1" fillId="2" borderId="0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0" fillId="0" borderId="2" xfId="0" applyBorder="1" applyAlignment="1" applyProtection="1">
      <alignment wrapText="1"/>
    </xf>
    <xf numFmtId="0" fontId="0" fillId="0" borderId="2" xfId="0" applyBorder="1" applyAlignment="1" applyProtection="1">
      <alignment vertical="center"/>
    </xf>
    <xf numFmtId="4" fontId="1" fillId="4" borderId="2" xfId="0" applyNumberFormat="1" applyFont="1" applyFill="1" applyBorder="1" applyAlignment="1" applyProtection="1">
      <alignment vertical="center"/>
    </xf>
    <xf numFmtId="4" fontId="0" fillId="0" borderId="2" xfId="0" applyNumberFormat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/>
    </xf>
    <xf numFmtId="0" fontId="4" fillId="2" borderId="9" xfId="0" applyFont="1" applyFill="1" applyBorder="1" applyAlignment="1" applyProtection="1">
      <alignment horizontal="left"/>
    </xf>
    <xf numFmtId="0" fontId="20" fillId="0" borderId="26" xfId="0" applyFont="1" applyBorder="1" applyAlignment="1">
      <alignment horizontal="center" wrapText="1"/>
    </xf>
    <xf numFmtId="0" fontId="20" fillId="0" borderId="27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0" fillId="0" borderId="10" xfId="0" applyFont="1" applyFill="1" applyBorder="1" applyAlignment="1" applyProtection="1">
      <alignment horizontal="left" wrapText="1"/>
    </xf>
    <xf numFmtId="0" fontId="0" fillId="0" borderId="15" xfId="0" applyFont="1" applyFill="1" applyBorder="1" applyAlignment="1" applyProtection="1">
      <alignment horizontal="left" wrapText="1"/>
    </xf>
    <xf numFmtId="4" fontId="0" fillId="4" borderId="2" xfId="0" applyNumberFormat="1" applyFont="1" applyFill="1" applyBorder="1" applyAlignment="1" applyProtection="1"/>
    <xf numFmtId="4" fontId="0" fillId="0" borderId="2" xfId="0" applyNumberFormat="1" applyFont="1" applyBorder="1" applyAlignment="1" applyProtection="1"/>
    <xf numFmtId="0" fontId="1" fillId="7" borderId="14" xfId="0" applyFont="1" applyFill="1" applyBorder="1" applyAlignment="1" applyProtection="1">
      <alignment horizontal="left"/>
    </xf>
    <xf numFmtId="0" fontId="1" fillId="7" borderId="10" xfId="0" applyFont="1" applyFill="1" applyBorder="1" applyAlignment="1" applyProtection="1">
      <alignment horizontal="left"/>
    </xf>
    <xf numFmtId="0" fontId="1" fillId="7" borderId="15" xfId="0" applyFont="1" applyFill="1" applyBorder="1" applyAlignment="1" applyProtection="1">
      <alignment horizontal="left"/>
    </xf>
    <xf numFmtId="4" fontId="1" fillId="4" borderId="2" xfId="0" applyNumberFormat="1" applyFont="1" applyFill="1" applyBorder="1" applyAlignment="1" applyProtection="1"/>
    <xf numFmtId="0" fontId="0" fillId="0" borderId="2" xfId="0" applyBorder="1" applyAlignment="1" applyProtection="1"/>
    <xf numFmtId="0" fontId="5" fillId="0" borderId="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4" fontId="1" fillId="7" borderId="2" xfId="0" applyNumberFormat="1" applyFont="1" applyFill="1" applyBorder="1" applyAlignment="1" applyProtection="1"/>
    <xf numFmtId="4" fontId="0" fillId="7" borderId="2" xfId="0" applyNumberFormat="1" applyFill="1" applyBorder="1" applyAlignment="1" applyProtection="1"/>
    <xf numFmtId="0" fontId="1" fillId="0" borderId="2" xfId="0" applyFont="1" applyBorder="1" applyAlignment="1" applyProtection="1"/>
    <xf numFmtId="0" fontId="1" fillId="0" borderId="2" xfId="0" applyFont="1" applyBorder="1" applyAlignment="1" applyProtection="1">
      <alignment vertical="center"/>
    </xf>
    <xf numFmtId="0" fontId="1" fillId="7" borderId="2" xfId="0" applyFont="1" applyFill="1" applyBorder="1" applyAlignment="1" applyProtection="1">
      <alignment horizontal="right"/>
    </xf>
    <xf numFmtId="4" fontId="0" fillId="4" borderId="2" xfId="0" applyNumberFormat="1" applyFill="1" applyBorder="1" applyAlignment="1" applyProtection="1"/>
    <xf numFmtId="4" fontId="1" fillId="4" borderId="16" xfId="0" applyNumberFormat="1" applyFont="1" applyFill="1" applyBorder="1" applyAlignment="1" applyProtection="1"/>
    <xf numFmtId="0" fontId="5" fillId="0" borderId="8" xfId="0" applyFont="1" applyBorder="1" applyAlignment="1" applyProtection="1"/>
    <xf numFmtId="0" fontId="5" fillId="0" borderId="0" xfId="0" applyFont="1" applyBorder="1" applyAlignment="1" applyProtection="1"/>
    <xf numFmtId="0" fontId="5" fillId="0" borderId="9" xfId="0" applyFont="1" applyBorder="1" applyAlignment="1" applyProtection="1"/>
    <xf numFmtId="0" fontId="0" fillId="7" borderId="2" xfId="0" applyFill="1" applyBorder="1" applyAlignment="1" applyProtection="1">
      <alignment wrapText="1"/>
    </xf>
    <xf numFmtId="0" fontId="0" fillId="7" borderId="2" xfId="0" applyFill="1" applyBorder="1" applyAlignment="1" applyProtection="1"/>
    <xf numFmtId="0" fontId="1" fillId="7" borderId="2" xfId="0" applyFont="1" applyFill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49" fontId="1" fillId="0" borderId="9" xfId="0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wrapText="1"/>
    </xf>
    <xf numFmtId="0" fontId="1" fillId="0" borderId="16" xfId="0" applyFont="1" applyBorder="1" applyAlignment="1" applyProtection="1">
      <alignment horizontal="center" wrapText="1"/>
    </xf>
    <xf numFmtId="0" fontId="1" fillId="0" borderId="17" xfId="0" applyFont="1" applyBorder="1" applyAlignment="1" applyProtection="1">
      <alignment horizontal="center" wrapText="1"/>
    </xf>
    <xf numFmtId="49" fontId="0" fillId="0" borderId="2" xfId="0" applyNumberFormat="1" applyBorder="1" applyAlignment="1" applyProtection="1">
      <alignment vertical="center"/>
    </xf>
    <xf numFmtId="0" fontId="0" fillId="0" borderId="4" xfId="0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4" fontId="0" fillId="0" borderId="2" xfId="0" applyNumberFormat="1" applyBorder="1" applyAlignment="1" applyProtection="1"/>
    <xf numFmtId="4" fontId="5" fillId="7" borderId="14" xfId="0" applyNumberFormat="1" applyFont="1" applyFill="1" applyBorder="1" applyAlignment="1" applyProtection="1"/>
    <xf numFmtId="4" fontId="5" fillId="7" borderId="15" xfId="0" applyNumberFormat="1" applyFont="1" applyFill="1" applyBorder="1" applyAlignment="1" applyProtection="1"/>
    <xf numFmtId="4" fontId="5" fillId="7" borderId="2" xfId="0" applyNumberFormat="1" applyFont="1" applyFill="1" applyBorder="1" applyAlignment="1" applyProtection="1"/>
    <xf numFmtId="4" fontId="0" fillId="4" borderId="14" xfId="0" applyNumberFormat="1" applyFill="1" applyBorder="1" applyAlignment="1" applyProtection="1"/>
    <xf numFmtId="4" fontId="0" fillId="4" borderId="15" xfId="0" applyNumberFormat="1" applyFill="1" applyBorder="1" applyAlignment="1" applyProtection="1"/>
    <xf numFmtId="4" fontId="0" fillId="4" borderId="3" xfId="0" applyNumberFormat="1" applyFill="1" applyBorder="1" applyAlignment="1" applyProtection="1">
      <alignment vertical="center"/>
    </xf>
    <xf numFmtId="4" fontId="0" fillId="4" borderId="5" xfId="0" applyNumberFormat="1" applyFill="1" applyBorder="1" applyAlignment="1" applyProtection="1">
      <alignment vertical="center"/>
    </xf>
    <xf numFmtId="4" fontId="0" fillId="4" borderId="6" xfId="0" applyNumberFormat="1" applyFill="1" applyBorder="1" applyAlignment="1" applyProtection="1">
      <alignment vertical="center"/>
    </xf>
    <xf numFmtId="4" fontId="0" fillId="4" borderId="7" xfId="0" applyNumberFormat="1" applyFill="1" applyBorder="1" applyAlignment="1" applyProtection="1">
      <alignment vertical="center"/>
    </xf>
    <xf numFmtId="0" fontId="5" fillId="7" borderId="2" xfId="0" applyFont="1" applyFill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0" xfId="0" applyBorder="1" applyAlignment="1" applyProtection="1"/>
    <xf numFmtId="0" fontId="0" fillId="0" borderId="15" xfId="0" applyBorder="1" applyAlignment="1" applyProtection="1"/>
    <xf numFmtId="49" fontId="19" fillId="0" borderId="14" xfId="0" applyNumberFormat="1" applyFont="1" applyBorder="1" applyAlignment="1" applyProtection="1">
      <alignment horizontal="left"/>
    </xf>
    <xf numFmtId="49" fontId="19" fillId="0" borderId="10" xfId="0" applyNumberFormat="1" applyFont="1" applyBorder="1" applyAlignment="1" applyProtection="1">
      <alignment horizontal="left"/>
    </xf>
    <xf numFmtId="49" fontId="19" fillId="0" borderId="1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/>
    <xf numFmtId="49" fontId="5" fillId="7" borderId="14" xfId="0" applyNumberFormat="1" applyFont="1" applyFill="1" applyBorder="1" applyAlignment="1" applyProtection="1">
      <alignment vertical="center" wrapText="1"/>
    </xf>
    <xf numFmtId="0" fontId="7" fillId="7" borderId="10" xfId="0" applyFont="1" applyFill="1" applyBorder="1" applyAlignment="1">
      <alignment wrapText="1"/>
    </xf>
    <xf numFmtId="0" fontId="7" fillId="7" borderId="15" xfId="0" applyFont="1" applyFill="1" applyBorder="1" applyAlignment="1">
      <alignment wrapText="1"/>
    </xf>
    <xf numFmtId="49" fontId="5" fillId="7" borderId="14" xfId="0" applyNumberFormat="1" applyFont="1" applyFill="1" applyBorder="1" applyAlignment="1" applyProtection="1">
      <alignment horizontal="right"/>
    </xf>
    <xf numFmtId="0" fontId="7" fillId="7" borderId="10" xfId="0" applyFont="1" applyFill="1" applyBorder="1" applyAlignment="1">
      <alignment horizontal="right"/>
    </xf>
    <xf numFmtId="0" fontId="7" fillId="7" borderId="15" xfId="0" applyFont="1" applyFill="1" applyBorder="1" applyAlignment="1">
      <alignment horizontal="right"/>
    </xf>
    <xf numFmtId="49" fontId="5" fillId="0" borderId="14" xfId="0" applyNumberFormat="1" applyFont="1" applyFill="1" applyBorder="1" applyAlignment="1" applyProtection="1">
      <alignment horizontal="right"/>
    </xf>
    <xf numFmtId="0" fontId="0" fillId="0" borderId="10" xfId="0" applyBorder="1" applyAlignment="1"/>
    <xf numFmtId="0" fontId="0" fillId="0" borderId="15" xfId="0" applyBorder="1" applyAlignment="1"/>
    <xf numFmtId="0" fontId="5" fillId="7" borderId="10" xfId="0" applyFont="1" applyFill="1" applyBorder="1" applyAlignment="1">
      <alignment horizontal="right"/>
    </xf>
    <xf numFmtId="0" fontId="5" fillId="7" borderId="15" xfId="0" applyFont="1" applyFill="1" applyBorder="1" applyAlignment="1">
      <alignment horizontal="right"/>
    </xf>
    <xf numFmtId="49" fontId="5" fillId="7" borderId="14" xfId="0" applyNumberFormat="1" applyFont="1" applyFill="1" applyBorder="1" applyAlignment="1" applyProtection="1"/>
    <xf numFmtId="0" fontId="5" fillId="7" borderId="10" xfId="0" applyFont="1" applyFill="1" applyBorder="1" applyAlignment="1" applyProtection="1"/>
    <xf numFmtId="0" fontId="5" fillId="7" borderId="15" xfId="0" applyFont="1" applyFill="1" applyBorder="1" applyAlignment="1" applyProtection="1"/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0" fontId="5" fillId="7" borderId="2" xfId="0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4" fontId="1" fillId="2" borderId="2" xfId="0" applyNumberFormat="1" applyFont="1" applyFill="1" applyBorder="1" applyAlignment="1" applyProtection="1"/>
    <xf numFmtId="0" fontId="1" fillId="2" borderId="2" xfId="0" applyFont="1" applyFill="1" applyBorder="1" applyAlignment="1" applyProtection="1">
      <alignment horizontal="right"/>
    </xf>
    <xf numFmtId="0" fontId="5" fillId="7" borderId="2" xfId="0" applyFont="1" applyFill="1" applyBorder="1" applyAlignment="1" applyProtection="1"/>
    <xf numFmtId="0" fontId="0" fillId="3" borderId="14" xfId="0" applyFill="1" applyBorder="1" applyAlignment="1" applyProtection="1">
      <alignment horizontal="left"/>
    </xf>
    <xf numFmtId="0" fontId="0" fillId="3" borderId="10" xfId="0" applyFill="1" applyBorder="1" applyAlignment="1" applyProtection="1">
      <alignment horizontal="left"/>
    </xf>
    <xf numFmtId="0" fontId="0" fillId="3" borderId="15" xfId="0" applyFill="1" applyBorder="1" applyAlignment="1" applyProtection="1">
      <alignment horizontal="left"/>
    </xf>
    <xf numFmtId="0" fontId="0" fillId="0" borderId="8" xfId="0" applyBorder="1" applyAlignment="1" applyProtection="1"/>
    <xf numFmtId="0" fontId="5" fillId="2" borderId="14" xfId="0" applyFont="1" applyFill="1" applyBorder="1" applyAlignment="1" applyProtection="1"/>
    <xf numFmtId="0" fontId="0" fillId="2" borderId="10" xfId="0" applyFill="1" applyBorder="1" applyAlignment="1"/>
    <xf numFmtId="0" fontId="0" fillId="2" borderId="15" xfId="0" applyFill="1" applyBorder="1" applyAlignment="1"/>
    <xf numFmtId="0" fontId="0" fillId="0" borderId="2" xfId="0" applyFont="1" applyBorder="1" applyAlignment="1" applyProtection="1">
      <alignment wrapText="1"/>
    </xf>
    <xf numFmtId="0" fontId="16" fillId="0" borderId="2" xfId="0" applyFont="1" applyBorder="1" applyAlignment="1" applyProtection="1"/>
    <xf numFmtId="4" fontId="16" fillId="4" borderId="2" xfId="0" applyNumberFormat="1" applyFont="1" applyFill="1" applyBorder="1" applyAlignment="1" applyProtection="1"/>
    <xf numFmtId="49" fontId="0" fillId="0" borderId="3" xfId="0" applyNumberFormat="1" applyBorder="1" applyAlignment="1" applyProtection="1"/>
    <xf numFmtId="0" fontId="0" fillId="0" borderId="4" xfId="0" applyBorder="1" applyAlignment="1"/>
    <xf numFmtId="0" fontId="0" fillId="0" borderId="5" xfId="0" applyBorder="1" applyAlignment="1"/>
    <xf numFmtId="4" fontId="16" fillId="4" borderId="14" xfId="0" applyNumberFormat="1" applyFont="1" applyFill="1" applyBorder="1" applyAlignment="1" applyProtection="1"/>
    <xf numFmtId="4" fontId="16" fillId="4" borderId="15" xfId="0" applyNumberFormat="1" applyFont="1" applyFill="1" applyBorder="1" applyAlignment="1" applyProtection="1"/>
    <xf numFmtId="0" fontId="5" fillId="0" borderId="14" xfId="0" applyFont="1" applyFill="1" applyBorder="1" applyAlignment="1" applyProtection="1">
      <alignment horizontal="right"/>
    </xf>
    <xf numFmtId="49" fontId="0" fillId="3" borderId="2" xfId="0" applyNumberFormat="1" applyFill="1" applyBorder="1" applyAlignment="1" applyProtection="1">
      <alignment horizontal="left"/>
      <protection locked="0"/>
    </xf>
    <xf numFmtId="0" fontId="0" fillId="2" borderId="2" xfId="0" applyFont="1" applyFill="1" applyBorder="1" applyAlignment="1" applyProtection="1"/>
    <xf numFmtId="0" fontId="0" fillId="2" borderId="2" xfId="0" applyFill="1" applyBorder="1" applyAlignment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/>
    <xf numFmtId="0" fontId="6" fillId="0" borderId="0" xfId="0" applyFont="1" applyBorder="1" applyAlignment="1" applyProtection="1">
      <alignment horizontal="center"/>
    </xf>
    <xf numFmtId="0" fontId="0" fillId="4" borderId="14" xfId="0" applyFill="1" applyBorder="1" applyAlignment="1" applyProtection="1">
      <alignment horizontal="left"/>
    </xf>
    <xf numFmtId="0" fontId="0" fillId="4" borderId="10" xfId="0" applyFill="1" applyBorder="1" applyAlignment="1" applyProtection="1">
      <alignment horizontal="left"/>
    </xf>
    <xf numFmtId="0" fontId="0" fillId="4" borderId="15" xfId="0" applyFill="1" applyBorder="1" applyAlignment="1" applyProtection="1">
      <alignment horizontal="left"/>
    </xf>
    <xf numFmtId="0" fontId="18" fillId="2" borderId="1" xfId="0" applyFont="1" applyFill="1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0" fillId="2" borderId="14" xfId="0" applyFont="1" applyFill="1" applyBorder="1" applyAlignment="1" applyProtection="1"/>
    <xf numFmtId="0" fontId="0" fillId="2" borderId="10" xfId="0" applyFill="1" applyBorder="1" applyAlignment="1" applyProtection="1"/>
    <xf numFmtId="0" fontId="0" fillId="2" borderId="15" xfId="0" applyFill="1" applyBorder="1" applyAlignment="1" applyProtection="1"/>
    <xf numFmtId="0" fontId="0" fillId="3" borderId="2" xfId="0" applyFill="1" applyBorder="1" applyAlignment="1" applyProtection="1">
      <alignment horizontal="left"/>
      <protection locked="0"/>
    </xf>
    <xf numFmtId="14" fontId="0" fillId="3" borderId="2" xfId="0" applyNumberFormat="1" applyFill="1" applyBorder="1" applyAlignment="1" applyProtection="1">
      <alignment horizontal="left"/>
      <protection locked="0"/>
    </xf>
    <xf numFmtId="0" fontId="1" fillId="7" borderId="14" xfId="0" applyFont="1" applyFill="1" applyBorder="1" applyAlignment="1" applyProtection="1"/>
    <xf numFmtId="0" fontId="1" fillId="7" borderId="10" xfId="0" applyFont="1" applyFill="1" applyBorder="1" applyAlignment="1" applyProtection="1"/>
    <xf numFmtId="0" fontId="1" fillId="7" borderId="15" xfId="0" applyFont="1" applyFill="1" applyBorder="1" applyAlignment="1" applyProtection="1"/>
    <xf numFmtId="4" fontId="0" fillId="3" borderId="2" xfId="0" applyNumberFormat="1" applyFill="1" applyBorder="1" applyAlignment="1" applyProtection="1">
      <protection locked="0"/>
    </xf>
    <xf numFmtId="0" fontId="11" fillId="0" borderId="8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0" fillId="0" borderId="9" xfId="0" applyFont="1" applyBorder="1" applyAlignment="1" applyProtection="1">
      <alignment wrapText="1"/>
    </xf>
    <xf numFmtId="0" fontId="1" fillId="7" borderId="3" xfId="0" applyFont="1" applyFill="1" applyBorder="1" applyAlignment="1" applyProtection="1"/>
    <xf numFmtId="0" fontId="1" fillId="7" borderId="4" xfId="0" applyFont="1" applyFill="1" applyBorder="1" applyAlignment="1" applyProtection="1"/>
    <xf numFmtId="0" fontId="1" fillId="7" borderId="5" xfId="0" applyFont="1" applyFill="1" applyBorder="1" applyAlignment="1" applyProtection="1"/>
    <xf numFmtId="49" fontId="0" fillId="3" borderId="8" xfId="0" applyNumberFormat="1" applyFill="1" applyBorder="1" applyAlignment="1" applyProtection="1">
      <alignment vertical="top" wrapText="1"/>
      <protection locked="0"/>
    </xf>
    <xf numFmtId="49" fontId="0" fillId="3" borderId="0" xfId="0" applyNumberFormat="1" applyFill="1" applyBorder="1" applyAlignment="1" applyProtection="1">
      <alignment vertical="top" wrapText="1"/>
      <protection locked="0"/>
    </xf>
    <xf numFmtId="49" fontId="0" fillId="3" borderId="9" xfId="0" applyNumberForma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" fillId="8" borderId="2" xfId="0" applyFont="1" applyFill="1" applyBorder="1" applyAlignment="1" applyProtection="1"/>
    <xf numFmtId="0" fontId="1" fillId="2" borderId="2" xfId="0" applyFont="1" applyFill="1" applyBorder="1" applyAlignment="1" applyProtection="1"/>
    <xf numFmtId="0" fontId="3" fillId="2" borderId="2" xfId="0" applyFont="1" applyFill="1" applyBorder="1" applyAlignment="1" applyProtection="1">
      <alignment wrapText="1"/>
    </xf>
    <xf numFmtId="4" fontId="1" fillId="8" borderId="2" xfId="0" applyNumberFormat="1" applyFont="1" applyFill="1" applyBorder="1" applyAlignment="1" applyProtection="1"/>
    <xf numFmtId="0" fontId="1" fillId="2" borderId="14" xfId="0" applyFont="1" applyFill="1" applyBorder="1" applyAlignment="1" applyProtection="1"/>
    <xf numFmtId="0" fontId="1" fillId="0" borderId="10" xfId="0" applyFont="1" applyBorder="1" applyAlignment="1" applyProtection="1"/>
    <xf numFmtId="0" fontId="1" fillId="0" borderId="15" xfId="0" applyFont="1" applyBorder="1" applyAlignment="1" applyProtection="1"/>
    <xf numFmtId="0" fontId="10" fillId="0" borderId="0" xfId="0" applyFont="1" applyAlignment="1" applyProtection="1">
      <alignment wrapText="1"/>
    </xf>
    <xf numFmtId="0" fontId="1" fillId="7" borderId="8" xfId="0" applyFont="1" applyFill="1" applyBorder="1" applyAlignment="1" applyProtection="1"/>
    <xf numFmtId="0" fontId="1" fillId="7" borderId="0" xfId="0" applyFont="1" applyFill="1" applyBorder="1" applyAlignment="1" applyProtection="1"/>
    <xf numFmtId="0" fontId="1" fillId="7" borderId="9" xfId="0" applyFont="1" applyFill="1" applyBorder="1" applyAlignment="1" applyProtection="1"/>
    <xf numFmtId="0" fontId="6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8" fillId="2" borderId="1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7" borderId="2" xfId="0" applyFont="1" applyFill="1" applyBorder="1" applyAlignment="1"/>
    <xf numFmtId="0" fontId="0" fillId="2" borderId="2" xfId="0" applyFont="1" applyFill="1" applyBorder="1" applyAlignment="1"/>
    <xf numFmtId="0" fontId="0" fillId="0" borderId="2" xfId="0" applyBorder="1" applyAlignment="1"/>
    <xf numFmtId="0" fontId="1" fillId="7" borderId="8" xfId="0" applyFont="1" applyFill="1" applyBorder="1" applyAlignment="1"/>
    <xf numFmtId="0" fontId="1" fillId="7" borderId="0" xfId="0" applyFont="1" applyFill="1" applyBorder="1" applyAlignment="1"/>
    <xf numFmtId="0" fontId="1" fillId="7" borderId="9" xfId="0" applyFont="1" applyFill="1" applyBorder="1" applyAlignment="1"/>
    <xf numFmtId="0" fontId="1" fillId="7" borderId="14" xfId="0" applyFont="1" applyFill="1" applyBorder="1" applyAlignment="1"/>
    <xf numFmtId="0" fontId="1" fillId="7" borderId="10" xfId="0" applyFont="1" applyFill="1" applyBorder="1" applyAlignment="1"/>
    <xf numFmtId="0" fontId="1" fillId="7" borderId="15" xfId="0" applyFont="1" applyFill="1" applyBorder="1" applyAlignment="1"/>
    <xf numFmtId="4" fontId="0" fillId="3" borderId="2" xfId="0" applyNumberFormat="1" applyFill="1" applyBorder="1" applyAlignment="1" applyProtection="1">
      <alignment horizontal="left"/>
      <protection locked="0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/>
    <xf numFmtId="0" fontId="1" fillId="2" borderId="14" xfId="0" applyFont="1" applyFill="1" applyBorder="1" applyAlignment="1"/>
    <xf numFmtId="0" fontId="1" fillId="0" borderId="10" xfId="0" applyFont="1" applyBorder="1" applyAlignment="1"/>
    <xf numFmtId="0" fontId="1" fillId="0" borderId="15" xfId="0" applyFont="1" applyBorder="1" applyAlignment="1"/>
    <xf numFmtId="4" fontId="1" fillId="4" borderId="2" xfId="0" applyNumberFormat="1" applyFont="1" applyFill="1" applyBorder="1" applyAlignment="1"/>
    <xf numFmtId="0" fontId="1" fillId="2" borderId="2" xfId="0" applyFont="1" applyFill="1" applyBorder="1" applyAlignment="1"/>
    <xf numFmtId="0" fontId="3" fillId="2" borderId="2" xfId="0" applyFont="1" applyFill="1" applyBorder="1" applyAlignment="1">
      <alignment wrapText="1"/>
    </xf>
    <xf numFmtId="4" fontId="0" fillId="4" borderId="2" xfId="0" applyNumberFormat="1" applyFill="1" applyBorder="1" applyAlignment="1"/>
    <xf numFmtId="0" fontId="1" fillId="7" borderId="3" xfId="0" applyFont="1" applyFill="1" applyBorder="1" applyAlignment="1"/>
    <xf numFmtId="0" fontId="1" fillId="7" borderId="4" xfId="0" applyFont="1" applyFill="1" applyBorder="1" applyAlignment="1"/>
    <xf numFmtId="0" fontId="1" fillId="7" borderId="5" xfId="0" applyFont="1" applyFill="1" applyBorder="1" applyAlignment="1"/>
    <xf numFmtId="0" fontId="1" fillId="8" borderId="2" xfId="0" applyFont="1" applyFill="1" applyBorder="1" applyAlignment="1"/>
    <xf numFmtId="4" fontId="1" fillId="8" borderId="2" xfId="0" applyNumberFormat="1" applyFont="1" applyFill="1" applyBorder="1" applyAlignment="1"/>
    <xf numFmtId="0" fontId="0" fillId="3" borderId="2" xfId="0" applyNumberForma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/>
    </xf>
    <xf numFmtId="0" fontId="0" fillId="3" borderId="2" xfId="0" applyFill="1" applyBorder="1" applyAlignment="1" applyProtection="1"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19" fillId="3" borderId="14" xfId="0" applyFont="1" applyFill="1" applyBorder="1" applyAlignment="1" applyProtection="1">
      <alignment horizontal="left" wrapText="1"/>
    </xf>
    <xf numFmtId="0" fontId="19" fillId="3" borderId="15" xfId="0" applyFont="1" applyFill="1" applyBorder="1" applyAlignment="1" applyProtection="1">
      <alignment horizontal="left" wrapText="1"/>
    </xf>
    <xf numFmtId="0" fontId="0" fillId="0" borderId="8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1" fillId="7" borderId="2" xfId="0" applyFont="1" applyFill="1" applyBorder="1" applyAlignment="1" applyProtection="1">
      <alignment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21" fillId="2" borderId="14" xfId="0" applyFont="1" applyFill="1" applyBorder="1" applyAlignment="1" applyProtection="1">
      <alignment horizontal="left" vertical="center" wrapText="1"/>
    </xf>
    <xf numFmtId="0" fontId="21" fillId="2" borderId="10" xfId="0" applyFont="1" applyFill="1" applyBorder="1" applyAlignment="1" applyProtection="1">
      <alignment horizontal="left" vertical="center" wrapText="1"/>
    </xf>
    <xf numFmtId="0" fontId="21" fillId="2" borderId="15" xfId="0" applyFont="1" applyFill="1" applyBorder="1" applyAlignment="1" applyProtection="1">
      <alignment horizontal="left" vertical="center" wrapText="1"/>
    </xf>
    <xf numFmtId="0" fontId="1" fillId="8" borderId="14" xfId="0" applyFont="1" applyFill="1" applyBorder="1" applyAlignment="1" applyProtection="1">
      <alignment horizontal="right"/>
      <protection locked="0"/>
    </xf>
    <xf numFmtId="0" fontId="1" fillId="8" borderId="10" xfId="0" applyFont="1" applyFill="1" applyBorder="1" applyAlignment="1" applyProtection="1">
      <alignment horizontal="right"/>
      <protection locked="0"/>
    </xf>
    <xf numFmtId="0" fontId="1" fillId="8" borderId="15" xfId="0" applyFont="1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49" fontId="20" fillId="0" borderId="2" xfId="0" applyNumberFormat="1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19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9" fontId="1" fillId="0" borderId="2" xfId="0" applyNumberFormat="1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wrapText="1"/>
    </xf>
    <xf numFmtId="0" fontId="1" fillId="7" borderId="4" xfId="0" applyFont="1" applyFill="1" applyBorder="1" applyAlignment="1" applyProtection="1">
      <alignment wrapText="1"/>
    </xf>
    <xf numFmtId="0" fontId="1" fillId="7" borderId="5" xfId="0" applyFont="1" applyFill="1" applyBorder="1" applyAlignment="1" applyProtection="1">
      <alignment wrapText="1"/>
    </xf>
    <xf numFmtId="0" fontId="1" fillId="7" borderId="6" xfId="0" applyFont="1" applyFill="1" applyBorder="1" applyAlignment="1" applyProtection="1">
      <alignment wrapText="1"/>
    </xf>
    <xf numFmtId="0" fontId="1" fillId="7" borderId="1" xfId="0" applyFont="1" applyFill="1" applyBorder="1" applyAlignment="1" applyProtection="1">
      <alignment wrapText="1"/>
    </xf>
    <xf numFmtId="0" fontId="1" fillId="7" borderId="7" xfId="0" applyFont="1" applyFill="1" applyBorder="1" applyAlignment="1" applyProtection="1">
      <alignment wrapText="1"/>
    </xf>
    <xf numFmtId="0" fontId="20" fillId="0" borderId="2" xfId="0" applyFont="1" applyBorder="1" applyAlignment="1" applyProtection="1">
      <alignment horizontal="center" wrapText="1"/>
    </xf>
    <xf numFmtId="0" fontId="20" fillId="0" borderId="2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/>
    </xf>
    <xf numFmtId="0" fontId="1" fillId="7" borderId="8" xfId="0" applyFont="1" applyFill="1" applyBorder="1" applyAlignment="1" applyProtection="1">
      <alignment vertical="center" wrapText="1"/>
    </xf>
    <xf numFmtId="0" fontId="1" fillId="7" borderId="0" xfId="0" applyFont="1" applyFill="1" applyBorder="1" applyAlignment="1" applyProtection="1">
      <alignment vertical="center" wrapText="1"/>
    </xf>
    <xf numFmtId="0" fontId="1" fillId="7" borderId="9" xfId="0" applyFont="1" applyFill="1" applyBorder="1" applyAlignment="1" applyProtection="1">
      <alignment vertical="center" wrapText="1"/>
    </xf>
    <xf numFmtId="0" fontId="1" fillId="7" borderId="6" xfId="0" applyFont="1" applyFill="1" applyBorder="1" applyAlignment="1" applyProtection="1">
      <alignment vertical="center" wrapText="1"/>
    </xf>
    <xf numFmtId="0" fontId="1" fillId="7" borderId="1" xfId="0" applyFont="1" applyFill="1" applyBorder="1" applyAlignment="1" applyProtection="1">
      <alignment vertical="center" wrapText="1"/>
    </xf>
    <xf numFmtId="0" fontId="1" fillId="7" borderId="7" xfId="0" applyFont="1" applyFill="1" applyBorder="1" applyAlignment="1" applyProtection="1">
      <alignment vertical="center" wrapText="1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0" fillId="0" borderId="0" xfId="0" applyBorder="1" applyAlignment="1" applyProtection="1">
      <alignment wrapText="1"/>
    </xf>
    <xf numFmtId="4" fontId="1" fillId="4" borderId="14" xfId="0" applyNumberFormat="1" applyFont="1" applyFill="1" applyBorder="1" applyAlignment="1" applyProtection="1">
      <alignment horizontal="right"/>
    </xf>
    <xf numFmtId="4" fontId="1" fillId="4" borderId="15" xfId="0" applyNumberFormat="1" applyFont="1" applyFill="1" applyBorder="1" applyAlignment="1" applyProtection="1">
      <alignment horizontal="right"/>
    </xf>
    <xf numFmtId="0" fontId="10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49" fontId="0" fillId="3" borderId="14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3" borderId="15" xfId="0" applyNumberFormat="1" applyFill="1" applyBorder="1" applyAlignment="1" applyProtection="1">
      <alignment horizontal="left"/>
      <protection locked="0"/>
    </xf>
    <xf numFmtId="0" fontId="17" fillId="0" borderId="8" xfId="0" applyFont="1" applyBorder="1" applyAlignment="1" applyProtection="1">
      <alignment horizontal="center"/>
    </xf>
    <xf numFmtId="0" fontId="17" fillId="0" borderId="0" xfId="0" applyFont="1" applyBorder="1" applyAlignment="1">
      <alignment horizontal="center"/>
    </xf>
    <xf numFmtId="0" fontId="0" fillId="4" borderId="8" xfId="0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0" fontId="10" fillId="0" borderId="0" xfId="0" applyFont="1" applyBorder="1" applyAlignment="1" applyProtection="1">
      <alignment wrapText="1"/>
    </xf>
    <xf numFmtId="0" fontId="11" fillId="0" borderId="8" xfId="0" applyFont="1" applyBorder="1" applyAlignment="1" applyProtection="1"/>
    <xf numFmtId="0" fontId="0" fillId="3" borderId="10" xfId="0" applyFill="1" applyBorder="1" applyAlignment="1" applyProtection="1">
      <protection locked="0"/>
    </xf>
    <xf numFmtId="0" fontId="15" fillId="0" borderId="14" xfId="0" applyFont="1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49" fontId="0" fillId="3" borderId="3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5" xfId="0" applyNumberFormat="1" applyFill="1" applyBorder="1" applyAlignment="1" applyProtection="1">
      <alignment vertical="top" wrapText="1"/>
      <protection locked="0"/>
    </xf>
    <xf numFmtId="49" fontId="0" fillId="3" borderId="6" xfId="0" applyNumberFormat="1" applyFill="1" applyBorder="1" applyAlignment="1" applyProtection="1">
      <alignment vertical="top" wrapText="1"/>
      <protection locked="0"/>
    </xf>
    <xf numFmtId="49" fontId="0" fillId="3" borderId="1" xfId="0" applyNumberFormat="1" applyFill="1" applyBorder="1" applyAlignment="1" applyProtection="1">
      <alignment vertical="top" wrapText="1"/>
      <protection locked="0"/>
    </xf>
    <xf numFmtId="49" fontId="0" fillId="3" borderId="7" xfId="0" applyNumberFormat="1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/>
    </xf>
    <xf numFmtId="14" fontId="1" fillId="8" borderId="2" xfId="0" applyNumberFormat="1" applyFont="1" applyFill="1" applyBorder="1" applyAlignment="1" applyProtection="1">
      <alignment horizontal="right"/>
    </xf>
    <xf numFmtId="0" fontId="0" fillId="7" borderId="0" xfId="0" applyFill="1" applyBorder="1" applyAlignment="1" applyProtection="1"/>
    <xf numFmtId="0" fontId="0" fillId="7" borderId="9" xfId="0" applyFill="1" applyBorder="1" applyAlignment="1" applyProtection="1"/>
    <xf numFmtId="0" fontId="1" fillId="0" borderId="8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14" fontId="20" fillId="0" borderId="2" xfId="0" applyNumberFormat="1" applyFont="1" applyBorder="1" applyAlignment="1" applyProtection="1"/>
    <xf numFmtId="0" fontId="20" fillId="0" borderId="2" xfId="0" applyFont="1" applyBorder="1" applyAlignment="1" applyProtection="1"/>
    <xf numFmtId="0" fontId="1" fillId="8" borderId="14" xfId="0" applyFont="1" applyFill="1" applyBorder="1" applyAlignment="1" applyProtection="1">
      <alignment horizontal="right"/>
    </xf>
    <xf numFmtId="0" fontId="1" fillId="8" borderId="10" xfId="0" applyFont="1" applyFill="1" applyBorder="1" applyAlignment="1" applyProtection="1">
      <alignment horizontal="right"/>
    </xf>
    <xf numFmtId="0" fontId="1" fillId="8" borderId="15" xfId="0" applyFont="1" applyFill="1" applyBorder="1" applyAlignment="1" applyProtection="1">
      <alignment horizontal="right"/>
    </xf>
    <xf numFmtId="0" fontId="0" fillId="7" borderId="10" xfId="0" applyFill="1" applyBorder="1" applyAlignment="1" applyProtection="1"/>
    <xf numFmtId="0" fontId="0" fillId="7" borderId="15" xfId="0" applyFill="1" applyBorder="1" applyAlignment="1" applyProtection="1"/>
    <xf numFmtId="0" fontId="1" fillId="0" borderId="2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4" borderId="14" xfId="0" applyNumberFormat="1" applyFill="1" applyBorder="1" applyAlignment="1" applyProtection="1">
      <alignment horizontal="left"/>
    </xf>
    <xf numFmtId="0" fontId="0" fillId="0" borderId="10" xfId="0" applyNumberFormat="1" applyBorder="1" applyAlignment="1" applyProtection="1">
      <alignment horizontal="left"/>
    </xf>
    <xf numFmtId="0" fontId="0" fillId="0" borderId="15" xfId="0" applyNumberFormat="1" applyBorder="1" applyAlignment="1" applyProtection="1">
      <alignment horizontal="left"/>
    </xf>
    <xf numFmtId="49" fontId="0" fillId="4" borderId="14" xfId="0" applyNumberFormat="1" applyFill="1" applyBorder="1" applyAlignment="1" applyProtection="1">
      <alignment horizontal="left"/>
    </xf>
    <xf numFmtId="0" fontId="1" fillId="8" borderId="15" xfId="0" applyFont="1" applyFill="1" applyBorder="1" applyAlignment="1" applyProtection="1"/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7" borderId="14" xfId="0" applyFont="1" applyFill="1" applyBorder="1" applyAlignment="1" applyProtection="1">
      <alignment wrapText="1"/>
    </xf>
    <xf numFmtId="0" fontId="0" fillId="7" borderId="10" xfId="0" applyFill="1" applyBorder="1" applyAlignment="1" applyProtection="1">
      <alignment wrapText="1"/>
    </xf>
    <xf numFmtId="0" fontId="0" fillId="7" borderId="15" xfId="0" applyFill="1" applyBorder="1" applyAlignment="1" applyProtection="1">
      <alignment wrapText="1"/>
    </xf>
    <xf numFmtId="0" fontId="21" fillId="0" borderId="8" xfId="0" applyFont="1" applyBorder="1" applyAlignment="1" applyProtection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171450</xdr:rowOff>
        </xdr:from>
        <xdr:to>
          <xdr:col>2</xdr:col>
          <xdr:colOff>495300</xdr:colOff>
          <xdr:row>11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9</xdr:row>
          <xdr:rowOff>171450</xdr:rowOff>
        </xdr:from>
        <xdr:to>
          <xdr:col>3</xdr:col>
          <xdr:colOff>485775</xdr:colOff>
          <xdr:row>11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10</xdr:row>
          <xdr:rowOff>171450</xdr:rowOff>
        </xdr:from>
        <xdr:to>
          <xdr:col>2</xdr:col>
          <xdr:colOff>495300</xdr:colOff>
          <xdr:row>12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10</xdr:row>
          <xdr:rowOff>171450</xdr:rowOff>
        </xdr:from>
        <xdr:to>
          <xdr:col>3</xdr:col>
          <xdr:colOff>485775</xdr:colOff>
          <xdr:row>12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</xdr:row>
          <xdr:rowOff>171450</xdr:rowOff>
        </xdr:from>
        <xdr:to>
          <xdr:col>2</xdr:col>
          <xdr:colOff>495300</xdr:colOff>
          <xdr:row>13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171450</xdr:rowOff>
        </xdr:from>
        <xdr:to>
          <xdr:col>3</xdr:col>
          <xdr:colOff>485775</xdr:colOff>
          <xdr:row>13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12</xdr:row>
          <xdr:rowOff>171450</xdr:rowOff>
        </xdr:from>
        <xdr:to>
          <xdr:col>2</xdr:col>
          <xdr:colOff>495300</xdr:colOff>
          <xdr:row>14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</xdr:row>
          <xdr:rowOff>171450</xdr:rowOff>
        </xdr:from>
        <xdr:to>
          <xdr:col>3</xdr:col>
          <xdr:colOff>485775</xdr:colOff>
          <xdr:row>14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171450</xdr:rowOff>
        </xdr:from>
        <xdr:to>
          <xdr:col>2</xdr:col>
          <xdr:colOff>495300</xdr:colOff>
          <xdr:row>15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13</xdr:row>
          <xdr:rowOff>171450</xdr:rowOff>
        </xdr:from>
        <xdr:to>
          <xdr:col>3</xdr:col>
          <xdr:colOff>485775</xdr:colOff>
          <xdr:row>15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14</xdr:row>
          <xdr:rowOff>171450</xdr:rowOff>
        </xdr:from>
        <xdr:to>
          <xdr:col>2</xdr:col>
          <xdr:colOff>495300</xdr:colOff>
          <xdr:row>16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14</xdr:row>
          <xdr:rowOff>171450</xdr:rowOff>
        </xdr:from>
        <xdr:to>
          <xdr:col>3</xdr:col>
          <xdr:colOff>485775</xdr:colOff>
          <xdr:row>16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15</xdr:row>
          <xdr:rowOff>171450</xdr:rowOff>
        </xdr:from>
        <xdr:to>
          <xdr:col>2</xdr:col>
          <xdr:colOff>495300</xdr:colOff>
          <xdr:row>17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15</xdr:row>
          <xdr:rowOff>171450</xdr:rowOff>
        </xdr:from>
        <xdr:to>
          <xdr:col>3</xdr:col>
          <xdr:colOff>485775</xdr:colOff>
          <xdr:row>17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171450</xdr:rowOff>
        </xdr:from>
        <xdr:to>
          <xdr:col>2</xdr:col>
          <xdr:colOff>495300</xdr:colOff>
          <xdr:row>18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171450</xdr:rowOff>
        </xdr:from>
        <xdr:to>
          <xdr:col>3</xdr:col>
          <xdr:colOff>485775</xdr:colOff>
          <xdr:row>18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</xdr:row>
          <xdr:rowOff>171450</xdr:rowOff>
        </xdr:from>
        <xdr:to>
          <xdr:col>2</xdr:col>
          <xdr:colOff>495300</xdr:colOff>
          <xdr:row>19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17</xdr:row>
          <xdr:rowOff>171450</xdr:rowOff>
        </xdr:from>
        <xdr:to>
          <xdr:col>3</xdr:col>
          <xdr:colOff>485775</xdr:colOff>
          <xdr:row>19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18</xdr:row>
          <xdr:rowOff>171450</xdr:rowOff>
        </xdr:from>
        <xdr:to>
          <xdr:col>2</xdr:col>
          <xdr:colOff>495300</xdr:colOff>
          <xdr:row>20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171450</xdr:rowOff>
        </xdr:from>
        <xdr:to>
          <xdr:col>3</xdr:col>
          <xdr:colOff>485775</xdr:colOff>
          <xdr:row>20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19</xdr:row>
          <xdr:rowOff>171450</xdr:rowOff>
        </xdr:from>
        <xdr:to>
          <xdr:col>2</xdr:col>
          <xdr:colOff>495300</xdr:colOff>
          <xdr:row>21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19</xdr:row>
          <xdr:rowOff>171450</xdr:rowOff>
        </xdr:from>
        <xdr:to>
          <xdr:col>3</xdr:col>
          <xdr:colOff>485775</xdr:colOff>
          <xdr:row>21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20</xdr:row>
          <xdr:rowOff>171450</xdr:rowOff>
        </xdr:from>
        <xdr:to>
          <xdr:col>2</xdr:col>
          <xdr:colOff>495300</xdr:colOff>
          <xdr:row>22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20</xdr:row>
          <xdr:rowOff>171450</xdr:rowOff>
        </xdr:from>
        <xdr:to>
          <xdr:col>3</xdr:col>
          <xdr:colOff>485775</xdr:colOff>
          <xdr:row>22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495300</xdr:colOff>
          <xdr:row>23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21</xdr:row>
          <xdr:rowOff>171450</xdr:rowOff>
        </xdr:from>
        <xdr:to>
          <xdr:col>3</xdr:col>
          <xdr:colOff>485775</xdr:colOff>
          <xdr:row>23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171450</xdr:rowOff>
        </xdr:from>
        <xdr:to>
          <xdr:col>2</xdr:col>
          <xdr:colOff>495300</xdr:colOff>
          <xdr:row>24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22</xdr:row>
          <xdr:rowOff>171450</xdr:rowOff>
        </xdr:from>
        <xdr:to>
          <xdr:col>3</xdr:col>
          <xdr:colOff>485775</xdr:colOff>
          <xdr:row>24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171450</xdr:rowOff>
        </xdr:from>
        <xdr:to>
          <xdr:col>2</xdr:col>
          <xdr:colOff>495300</xdr:colOff>
          <xdr:row>25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23</xdr:row>
          <xdr:rowOff>171450</xdr:rowOff>
        </xdr:from>
        <xdr:to>
          <xdr:col>3</xdr:col>
          <xdr:colOff>485775</xdr:colOff>
          <xdr:row>25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24</xdr:row>
          <xdr:rowOff>171450</xdr:rowOff>
        </xdr:from>
        <xdr:to>
          <xdr:col>2</xdr:col>
          <xdr:colOff>495300</xdr:colOff>
          <xdr:row>26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24</xdr:row>
          <xdr:rowOff>171450</xdr:rowOff>
        </xdr:from>
        <xdr:to>
          <xdr:col>3</xdr:col>
          <xdr:colOff>485775</xdr:colOff>
          <xdr:row>26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171450</xdr:rowOff>
        </xdr:from>
        <xdr:to>
          <xdr:col>2</xdr:col>
          <xdr:colOff>495300</xdr:colOff>
          <xdr:row>27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25</xdr:row>
          <xdr:rowOff>171450</xdr:rowOff>
        </xdr:from>
        <xdr:to>
          <xdr:col>3</xdr:col>
          <xdr:colOff>485775</xdr:colOff>
          <xdr:row>27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26</xdr:row>
          <xdr:rowOff>171450</xdr:rowOff>
        </xdr:from>
        <xdr:to>
          <xdr:col>2</xdr:col>
          <xdr:colOff>495300</xdr:colOff>
          <xdr:row>28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26</xdr:row>
          <xdr:rowOff>171450</xdr:rowOff>
        </xdr:from>
        <xdr:to>
          <xdr:col>3</xdr:col>
          <xdr:colOff>485775</xdr:colOff>
          <xdr:row>28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27</xdr:row>
          <xdr:rowOff>171450</xdr:rowOff>
        </xdr:from>
        <xdr:to>
          <xdr:col>2</xdr:col>
          <xdr:colOff>495300</xdr:colOff>
          <xdr:row>29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27</xdr:row>
          <xdr:rowOff>171450</xdr:rowOff>
        </xdr:from>
        <xdr:to>
          <xdr:col>3</xdr:col>
          <xdr:colOff>485775</xdr:colOff>
          <xdr:row>29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28</xdr:row>
          <xdr:rowOff>171450</xdr:rowOff>
        </xdr:from>
        <xdr:to>
          <xdr:col>2</xdr:col>
          <xdr:colOff>495300</xdr:colOff>
          <xdr:row>30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28</xdr:row>
          <xdr:rowOff>171450</xdr:rowOff>
        </xdr:from>
        <xdr:to>
          <xdr:col>3</xdr:col>
          <xdr:colOff>485775</xdr:colOff>
          <xdr:row>30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29</xdr:row>
          <xdr:rowOff>171450</xdr:rowOff>
        </xdr:from>
        <xdr:to>
          <xdr:col>2</xdr:col>
          <xdr:colOff>495300</xdr:colOff>
          <xdr:row>31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29</xdr:row>
          <xdr:rowOff>171450</xdr:rowOff>
        </xdr:from>
        <xdr:to>
          <xdr:col>3</xdr:col>
          <xdr:colOff>485775</xdr:colOff>
          <xdr:row>31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171450</xdr:rowOff>
        </xdr:from>
        <xdr:to>
          <xdr:col>2</xdr:col>
          <xdr:colOff>495300</xdr:colOff>
          <xdr:row>32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30</xdr:row>
          <xdr:rowOff>171450</xdr:rowOff>
        </xdr:from>
        <xdr:to>
          <xdr:col>3</xdr:col>
          <xdr:colOff>485775</xdr:colOff>
          <xdr:row>32</xdr:row>
          <xdr:rowOff>9525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171450</xdr:rowOff>
        </xdr:from>
        <xdr:to>
          <xdr:col>2</xdr:col>
          <xdr:colOff>495300</xdr:colOff>
          <xdr:row>33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31</xdr:row>
          <xdr:rowOff>171450</xdr:rowOff>
        </xdr:from>
        <xdr:to>
          <xdr:col>3</xdr:col>
          <xdr:colOff>485775</xdr:colOff>
          <xdr:row>33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32</xdr:row>
          <xdr:rowOff>171450</xdr:rowOff>
        </xdr:from>
        <xdr:to>
          <xdr:col>2</xdr:col>
          <xdr:colOff>495300</xdr:colOff>
          <xdr:row>34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32</xdr:row>
          <xdr:rowOff>171450</xdr:rowOff>
        </xdr:from>
        <xdr:to>
          <xdr:col>3</xdr:col>
          <xdr:colOff>485775</xdr:colOff>
          <xdr:row>34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33</xdr:row>
          <xdr:rowOff>171450</xdr:rowOff>
        </xdr:from>
        <xdr:to>
          <xdr:col>2</xdr:col>
          <xdr:colOff>495300</xdr:colOff>
          <xdr:row>35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33</xdr:row>
          <xdr:rowOff>171450</xdr:rowOff>
        </xdr:from>
        <xdr:to>
          <xdr:col>3</xdr:col>
          <xdr:colOff>485775</xdr:colOff>
          <xdr:row>35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34</xdr:row>
          <xdr:rowOff>171450</xdr:rowOff>
        </xdr:from>
        <xdr:to>
          <xdr:col>2</xdr:col>
          <xdr:colOff>495300</xdr:colOff>
          <xdr:row>36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34</xdr:row>
          <xdr:rowOff>171450</xdr:rowOff>
        </xdr:from>
        <xdr:to>
          <xdr:col>3</xdr:col>
          <xdr:colOff>485775</xdr:colOff>
          <xdr:row>36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35</xdr:row>
          <xdr:rowOff>171450</xdr:rowOff>
        </xdr:from>
        <xdr:to>
          <xdr:col>2</xdr:col>
          <xdr:colOff>495300</xdr:colOff>
          <xdr:row>37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35</xdr:row>
          <xdr:rowOff>171450</xdr:rowOff>
        </xdr:from>
        <xdr:to>
          <xdr:col>3</xdr:col>
          <xdr:colOff>485775</xdr:colOff>
          <xdr:row>37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36</xdr:row>
          <xdr:rowOff>171450</xdr:rowOff>
        </xdr:from>
        <xdr:to>
          <xdr:col>2</xdr:col>
          <xdr:colOff>495300</xdr:colOff>
          <xdr:row>38</xdr:row>
          <xdr:rowOff>9525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36</xdr:row>
          <xdr:rowOff>171450</xdr:rowOff>
        </xdr:from>
        <xdr:to>
          <xdr:col>3</xdr:col>
          <xdr:colOff>485775</xdr:colOff>
          <xdr:row>38</xdr:row>
          <xdr:rowOff>9525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37</xdr:row>
          <xdr:rowOff>171450</xdr:rowOff>
        </xdr:from>
        <xdr:to>
          <xdr:col>2</xdr:col>
          <xdr:colOff>495300</xdr:colOff>
          <xdr:row>39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37</xdr:row>
          <xdr:rowOff>171450</xdr:rowOff>
        </xdr:from>
        <xdr:to>
          <xdr:col>3</xdr:col>
          <xdr:colOff>485775</xdr:colOff>
          <xdr:row>39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38</xdr:row>
          <xdr:rowOff>171450</xdr:rowOff>
        </xdr:from>
        <xdr:to>
          <xdr:col>2</xdr:col>
          <xdr:colOff>495300</xdr:colOff>
          <xdr:row>40</xdr:row>
          <xdr:rowOff>9525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38</xdr:row>
          <xdr:rowOff>171450</xdr:rowOff>
        </xdr:from>
        <xdr:to>
          <xdr:col>3</xdr:col>
          <xdr:colOff>485775</xdr:colOff>
          <xdr:row>40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39</xdr:row>
          <xdr:rowOff>171450</xdr:rowOff>
        </xdr:from>
        <xdr:to>
          <xdr:col>2</xdr:col>
          <xdr:colOff>495300</xdr:colOff>
          <xdr:row>41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39</xdr:row>
          <xdr:rowOff>171450</xdr:rowOff>
        </xdr:from>
        <xdr:to>
          <xdr:col>3</xdr:col>
          <xdr:colOff>485775</xdr:colOff>
          <xdr:row>41</xdr:row>
          <xdr:rowOff>9525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40</xdr:row>
          <xdr:rowOff>171450</xdr:rowOff>
        </xdr:from>
        <xdr:to>
          <xdr:col>2</xdr:col>
          <xdr:colOff>495300</xdr:colOff>
          <xdr:row>42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40</xdr:row>
          <xdr:rowOff>171450</xdr:rowOff>
        </xdr:from>
        <xdr:to>
          <xdr:col>3</xdr:col>
          <xdr:colOff>485775</xdr:colOff>
          <xdr:row>42</xdr:row>
          <xdr:rowOff>9525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41</xdr:row>
          <xdr:rowOff>171450</xdr:rowOff>
        </xdr:from>
        <xdr:to>
          <xdr:col>2</xdr:col>
          <xdr:colOff>495300</xdr:colOff>
          <xdr:row>43</xdr:row>
          <xdr:rowOff>9525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41</xdr:row>
          <xdr:rowOff>171450</xdr:rowOff>
        </xdr:from>
        <xdr:to>
          <xdr:col>3</xdr:col>
          <xdr:colOff>485775</xdr:colOff>
          <xdr:row>43</xdr:row>
          <xdr:rowOff>9525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42</xdr:row>
          <xdr:rowOff>171450</xdr:rowOff>
        </xdr:from>
        <xdr:to>
          <xdr:col>2</xdr:col>
          <xdr:colOff>495300</xdr:colOff>
          <xdr:row>44</xdr:row>
          <xdr:rowOff>9525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42</xdr:row>
          <xdr:rowOff>171450</xdr:rowOff>
        </xdr:from>
        <xdr:to>
          <xdr:col>3</xdr:col>
          <xdr:colOff>485775</xdr:colOff>
          <xdr:row>44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43</xdr:row>
          <xdr:rowOff>171450</xdr:rowOff>
        </xdr:from>
        <xdr:to>
          <xdr:col>2</xdr:col>
          <xdr:colOff>495300</xdr:colOff>
          <xdr:row>45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43</xdr:row>
          <xdr:rowOff>171450</xdr:rowOff>
        </xdr:from>
        <xdr:to>
          <xdr:col>3</xdr:col>
          <xdr:colOff>485775</xdr:colOff>
          <xdr:row>45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44</xdr:row>
          <xdr:rowOff>171450</xdr:rowOff>
        </xdr:from>
        <xdr:to>
          <xdr:col>2</xdr:col>
          <xdr:colOff>495300</xdr:colOff>
          <xdr:row>46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44</xdr:row>
          <xdr:rowOff>171450</xdr:rowOff>
        </xdr:from>
        <xdr:to>
          <xdr:col>3</xdr:col>
          <xdr:colOff>485775</xdr:colOff>
          <xdr:row>46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45</xdr:row>
          <xdr:rowOff>171450</xdr:rowOff>
        </xdr:from>
        <xdr:to>
          <xdr:col>2</xdr:col>
          <xdr:colOff>495300</xdr:colOff>
          <xdr:row>47</xdr:row>
          <xdr:rowOff>9525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45</xdr:row>
          <xdr:rowOff>171450</xdr:rowOff>
        </xdr:from>
        <xdr:to>
          <xdr:col>3</xdr:col>
          <xdr:colOff>485775</xdr:colOff>
          <xdr:row>47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102"/>
  <sheetViews>
    <sheetView tabSelected="1" view="pageBreakPreview" topLeftCell="A28" zoomScaleNormal="100" zoomScaleSheetLayoutView="100" workbookViewId="0">
      <selection activeCell="N59" sqref="N59"/>
    </sheetView>
  </sheetViews>
  <sheetFormatPr baseColWidth="10" defaultColWidth="11.42578125" defaultRowHeight="15" x14ac:dyDescent="0.25"/>
  <cols>
    <col min="1" max="1" width="6" style="26" customWidth="1"/>
    <col min="2" max="2" width="10.140625" style="26" customWidth="1"/>
    <col min="3" max="3" width="8.28515625" style="26" customWidth="1"/>
    <col min="4" max="4" width="11.5703125" style="26" customWidth="1"/>
    <col min="5" max="8" width="10" style="26" customWidth="1"/>
    <col min="9" max="9" width="11.7109375" style="26" customWidth="1"/>
    <col min="10" max="10" width="9.7109375" style="26" customWidth="1"/>
    <col min="11" max="11" width="8.28515625" style="26" customWidth="1"/>
    <col min="12" max="16384" width="11.42578125" style="26"/>
  </cols>
  <sheetData>
    <row r="1" spans="1:11" x14ac:dyDescent="0.25">
      <c r="A1" s="182" t="s">
        <v>225</v>
      </c>
      <c r="B1" s="184"/>
      <c r="C1" s="184"/>
      <c r="D1" s="185"/>
      <c r="E1" s="185"/>
      <c r="F1" s="25"/>
      <c r="G1" s="25"/>
      <c r="H1" s="25"/>
      <c r="I1" s="25"/>
      <c r="J1" s="269" t="s">
        <v>8</v>
      </c>
      <c r="K1" s="270"/>
    </row>
    <row r="2" spans="1:11" ht="21" x14ac:dyDescent="0.35">
      <c r="A2" s="27"/>
      <c r="B2" s="306" t="s">
        <v>9</v>
      </c>
      <c r="C2" s="306"/>
      <c r="D2" s="306"/>
      <c r="E2" s="306"/>
      <c r="F2" s="306"/>
      <c r="G2" s="306"/>
      <c r="H2" s="306"/>
      <c r="I2" s="307"/>
      <c r="J2" s="307"/>
      <c r="K2" s="28"/>
    </row>
    <row r="3" spans="1:11" x14ac:dyDescent="0.25">
      <c r="A3" s="27"/>
      <c r="B3" s="308" t="s">
        <v>10</v>
      </c>
      <c r="C3" s="308"/>
      <c r="D3" s="308"/>
      <c r="E3" s="308"/>
      <c r="F3" s="308"/>
      <c r="G3" s="308"/>
      <c r="H3" s="308"/>
      <c r="I3" s="307"/>
      <c r="J3" s="307"/>
      <c r="K3" s="28"/>
    </row>
    <row r="4" spans="1:11" x14ac:dyDescent="0.25">
      <c r="A4" s="27"/>
      <c r="B4" s="309" t="s">
        <v>124</v>
      </c>
      <c r="C4" s="307"/>
      <c r="D4" s="307"/>
      <c r="E4" s="307"/>
      <c r="F4" s="307"/>
      <c r="G4" s="307"/>
      <c r="H4" s="307"/>
      <c r="I4" s="307"/>
      <c r="J4" s="307"/>
      <c r="K4" s="28"/>
    </row>
    <row r="5" spans="1:11" ht="15" customHeight="1" x14ac:dyDescent="0.25">
      <c r="A5" s="310" t="s">
        <v>226</v>
      </c>
      <c r="B5" s="311"/>
      <c r="C5" s="311"/>
      <c r="D5" s="311"/>
      <c r="E5" s="311"/>
      <c r="F5" s="311"/>
      <c r="G5" s="311"/>
      <c r="H5" s="311"/>
      <c r="I5" s="311"/>
      <c r="J5" s="312"/>
      <c r="K5" s="313"/>
    </row>
    <row r="6" spans="1:11" x14ac:dyDescent="0.25">
      <c r="A6" s="314"/>
      <c r="B6" s="311"/>
      <c r="C6" s="311"/>
      <c r="D6" s="311"/>
      <c r="E6" s="311"/>
      <c r="F6" s="311"/>
      <c r="G6" s="311"/>
      <c r="H6" s="311"/>
      <c r="I6" s="311"/>
      <c r="J6" s="312"/>
      <c r="K6" s="313"/>
    </row>
    <row r="7" spans="1:11" x14ac:dyDescent="0.25">
      <c r="A7" s="97"/>
      <c r="B7" s="96"/>
      <c r="C7" s="96"/>
      <c r="D7" s="96"/>
      <c r="E7" s="96"/>
      <c r="F7" s="96"/>
      <c r="G7" s="96"/>
      <c r="H7" s="96"/>
      <c r="I7" s="96"/>
      <c r="J7" s="94"/>
      <c r="K7" s="95"/>
    </row>
    <row r="8" spans="1:11" x14ac:dyDescent="0.25">
      <c r="A8" s="321" t="s">
        <v>148</v>
      </c>
      <c r="B8" s="307"/>
      <c r="C8" s="318"/>
      <c r="D8" s="319"/>
      <c r="E8" s="319"/>
      <c r="F8" s="319"/>
      <c r="G8" s="319"/>
      <c r="H8" s="319"/>
      <c r="I8" s="320"/>
      <c r="J8" s="30"/>
      <c r="K8" s="28"/>
    </row>
    <row r="9" spans="1:11" x14ac:dyDescent="0.25">
      <c r="A9" s="27"/>
      <c r="B9" s="30"/>
      <c r="C9" s="30"/>
      <c r="D9" s="30"/>
      <c r="E9" s="30"/>
      <c r="F9" s="30"/>
      <c r="G9" s="30"/>
      <c r="H9" s="30"/>
      <c r="I9" s="30"/>
      <c r="J9" s="30"/>
      <c r="K9" s="28"/>
    </row>
    <row r="10" spans="1:11" ht="16.5" customHeight="1" x14ac:dyDescent="0.25">
      <c r="A10" s="317" t="s">
        <v>136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</row>
    <row r="11" spans="1:11" ht="16.5" customHeight="1" x14ac:dyDescent="0.25">
      <c r="A11" s="322" t="s">
        <v>137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4"/>
    </row>
    <row r="12" spans="1:11" x14ac:dyDescent="0.25">
      <c r="A12" s="71" t="s">
        <v>139</v>
      </c>
      <c r="B12" s="282" t="s">
        <v>12</v>
      </c>
      <c r="C12" s="283"/>
      <c r="D12" s="283"/>
      <c r="E12" s="283"/>
      <c r="F12" s="283"/>
      <c r="G12" s="283"/>
      <c r="H12" s="284"/>
      <c r="I12" s="275">
        <f>Personalausgaben!C16</f>
        <v>0</v>
      </c>
      <c r="J12" s="276"/>
      <c r="K12" s="40" t="s">
        <v>3</v>
      </c>
    </row>
    <row r="13" spans="1:11" x14ac:dyDescent="0.25">
      <c r="A13" s="71" t="s">
        <v>140</v>
      </c>
      <c r="B13" s="245" t="s">
        <v>13</v>
      </c>
      <c r="C13" s="245"/>
      <c r="D13" s="245"/>
      <c r="E13" s="245"/>
      <c r="F13" s="245"/>
      <c r="G13" s="245"/>
      <c r="H13" s="245"/>
      <c r="I13" s="254">
        <f>Personalausgaben!D16</f>
        <v>0</v>
      </c>
      <c r="J13" s="254"/>
      <c r="K13" s="40" t="s">
        <v>3</v>
      </c>
    </row>
    <row r="14" spans="1:11" x14ac:dyDescent="0.25">
      <c r="A14" s="71" t="s">
        <v>141</v>
      </c>
      <c r="B14" s="245" t="s">
        <v>14</v>
      </c>
      <c r="C14" s="245"/>
      <c r="D14" s="245"/>
      <c r="E14" s="245"/>
      <c r="F14" s="245"/>
      <c r="G14" s="245"/>
      <c r="H14" s="245"/>
      <c r="I14" s="254">
        <f>Personalausgaben!E16</f>
        <v>0</v>
      </c>
      <c r="J14" s="254"/>
      <c r="K14" s="40" t="s">
        <v>3</v>
      </c>
    </row>
    <row r="15" spans="1:11" x14ac:dyDescent="0.25">
      <c r="A15" s="316" t="s">
        <v>157</v>
      </c>
      <c r="B15" s="316"/>
      <c r="C15" s="316"/>
      <c r="D15" s="316"/>
      <c r="E15" s="316"/>
      <c r="F15" s="316"/>
      <c r="G15" s="316"/>
      <c r="H15" s="316"/>
      <c r="I15" s="315">
        <f>SUM(I12:J14)</f>
        <v>0</v>
      </c>
      <c r="J15" s="315"/>
      <c r="K15" s="104" t="s">
        <v>3</v>
      </c>
    </row>
    <row r="16" spans="1:11" ht="15.75" x14ac:dyDescent="0.25">
      <c r="A16" s="322" t="s">
        <v>138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4"/>
    </row>
    <row r="17" spans="1:11" x14ac:dyDescent="0.25">
      <c r="A17" s="285" t="s">
        <v>197</v>
      </c>
      <c r="B17" s="286"/>
      <c r="C17" s="286"/>
      <c r="D17" s="286"/>
      <c r="E17" s="286"/>
      <c r="F17" s="286"/>
      <c r="G17" s="286"/>
      <c r="H17" s="287"/>
      <c r="I17" s="288"/>
      <c r="J17" s="288"/>
      <c r="K17" s="40"/>
    </row>
    <row r="18" spans="1:11" x14ac:dyDescent="0.25">
      <c r="A18" s="71" t="s">
        <v>143</v>
      </c>
      <c r="B18" s="245" t="s">
        <v>144</v>
      </c>
      <c r="C18" s="245"/>
      <c r="D18" s="245"/>
      <c r="E18" s="245"/>
      <c r="F18" s="245"/>
      <c r="G18" s="245"/>
      <c r="H18" s="245"/>
      <c r="I18" s="254">
        <f>Personalausgaben!F34</f>
        <v>0</v>
      </c>
      <c r="J18" s="254"/>
      <c r="K18" s="40" t="s">
        <v>3</v>
      </c>
    </row>
    <row r="19" spans="1:11" x14ac:dyDescent="0.25">
      <c r="A19" s="316" t="s">
        <v>158</v>
      </c>
      <c r="B19" s="316"/>
      <c r="C19" s="316"/>
      <c r="D19" s="316"/>
      <c r="E19" s="316"/>
      <c r="F19" s="316"/>
      <c r="G19" s="316"/>
      <c r="H19" s="316"/>
      <c r="I19" s="315">
        <f>SUM(I18:J18)</f>
        <v>0</v>
      </c>
      <c r="J19" s="315"/>
      <c r="K19" s="104" t="s">
        <v>3</v>
      </c>
    </row>
    <row r="20" spans="1:11" ht="15.75" x14ac:dyDescent="0.25">
      <c r="A20" s="305" t="s">
        <v>159</v>
      </c>
      <c r="B20" s="305"/>
      <c r="C20" s="305"/>
      <c r="D20" s="305"/>
      <c r="E20" s="305"/>
      <c r="F20" s="305"/>
      <c r="G20" s="305"/>
      <c r="H20" s="305"/>
      <c r="I20" s="274">
        <f>IF(I15&gt;0,I15,I19)</f>
        <v>0</v>
      </c>
      <c r="J20" s="274"/>
      <c r="K20" s="105" t="s">
        <v>3</v>
      </c>
    </row>
    <row r="21" spans="1:11" ht="12" customHeight="1" x14ac:dyDescent="0.25">
      <c r="A21" s="333"/>
      <c r="B21" s="296"/>
      <c r="C21" s="296"/>
      <c r="D21" s="296"/>
      <c r="E21" s="296"/>
      <c r="F21" s="296"/>
      <c r="G21" s="296"/>
      <c r="H21" s="296"/>
      <c r="I21" s="296"/>
      <c r="J21" s="296"/>
      <c r="K21" s="297"/>
    </row>
    <row r="22" spans="1:11" ht="16.5" customHeight="1" x14ac:dyDescent="0.25">
      <c r="A22" s="317" t="s">
        <v>135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</row>
    <row r="23" spans="1:11" ht="16.5" customHeight="1" x14ac:dyDescent="0.25">
      <c r="A23" s="102" t="s">
        <v>22</v>
      </c>
      <c r="B23" s="326" t="s">
        <v>145</v>
      </c>
      <c r="C23" s="326"/>
      <c r="D23" s="326"/>
      <c r="E23" s="326"/>
      <c r="F23" s="326"/>
      <c r="G23" s="326"/>
      <c r="H23" s="326"/>
      <c r="I23" s="331">
        <f>'Sach- u. Verwaltungsausgaben'!F44</f>
        <v>0</v>
      </c>
      <c r="J23" s="332"/>
      <c r="K23" s="103" t="s">
        <v>3</v>
      </c>
    </row>
    <row r="24" spans="1:11" ht="15" customHeight="1" x14ac:dyDescent="0.25">
      <c r="A24" s="102" t="s">
        <v>23</v>
      </c>
      <c r="B24" s="326" t="s">
        <v>15</v>
      </c>
      <c r="C24" s="326"/>
      <c r="D24" s="326"/>
      <c r="E24" s="326"/>
      <c r="F24" s="326"/>
      <c r="G24" s="326"/>
      <c r="H24" s="326"/>
      <c r="I24" s="327">
        <f>Kalk_Person1!E21+Kalk_Person2!E21+Kalk_Person3!E21+Kalk_Person4!E21+Kalk_Person5!E21</f>
        <v>0</v>
      </c>
      <c r="J24" s="327"/>
      <c r="K24" s="103" t="s">
        <v>3</v>
      </c>
    </row>
    <row r="25" spans="1:11" ht="15" customHeight="1" x14ac:dyDescent="0.25">
      <c r="A25" s="102" t="s">
        <v>24</v>
      </c>
      <c r="B25" s="326" t="s">
        <v>16</v>
      </c>
      <c r="C25" s="326"/>
      <c r="D25" s="326"/>
      <c r="E25" s="326"/>
      <c r="F25" s="326"/>
      <c r="G25" s="326"/>
      <c r="H25" s="326"/>
      <c r="I25" s="327">
        <f>Personalausgaben!F47</f>
        <v>0</v>
      </c>
      <c r="J25" s="327"/>
      <c r="K25" s="103" t="s">
        <v>3</v>
      </c>
    </row>
    <row r="26" spans="1:11" x14ac:dyDescent="0.25">
      <c r="A26" s="71" t="s">
        <v>146</v>
      </c>
      <c r="B26" s="282" t="s">
        <v>18</v>
      </c>
      <c r="C26" s="283"/>
      <c r="D26" s="283"/>
      <c r="E26" s="283"/>
      <c r="F26" s="283"/>
      <c r="G26" s="283"/>
      <c r="H26" s="284"/>
      <c r="I26" s="254">
        <f>'Sach-u. Verwaltungsausgaben'!G48</f>
        <v>0</v>
      </c>
      <c r="J26" s="254"/>
      <c r="K26" s="40" t="s">
        <v>3</v>
      </c>
    </row>
    <row r="27" spans="1:11" x14ac:dyDescent="0.25">
      <c r="A27" s="268" t="s">
        <v>147</v>
      </c>
      <c r="B27" s="325" t="s">
        <v>131</v>
      </c>
      <c r="C27" s="325"/>
      <c r="D27" s="325"/>
      <c r="E27" s="325"/>
      <c r="F27" s="325"/>
      <c r="G27" s="325"/>
      <c r="H27" s="325"/>
      <c r="I27" s="277">
        <f>'Sach-u. Verwaltungsausgaben'!G70</f>
        <v>0</v>
      </c>
      <c r="J27" s="278"/>
      <c r="K27" s="227" t="s">
        <v>3</v>
      </c>
    </row>
    <row r="28" spans="1:11" ht="15" customHeight="1" x14ac:dyDescent="0.25">
      <c r="A28" s="227"/>
      <c r="B28" s="325"/>
      <c r="C28" s="325"/>
      <c r="D28" s="325"/>
      <c r="E28" s="325"/>
      <c r="F28" s="325"/>
      <c r="G28" s="325"/>
      <c r="H28" s="325"/>
      <c r="I28" s="303"/>
      <c r="J28" s="304"/>
      <c r="K28" s="227"/>
    </row>
    <row r="29" spans="1:11" x14ac:dyDescent="0.25">
      <c r="A29" s="268" t="s">
        <v>201</v>
      </c>
      <c r="B29" s="226" t="s">
        <v>21</v>
      </c>
      <c r="C29" s="226"/>
      <c r="D29" s="226"/>
      <c r="E29" s="226"/>
      <c r="F29" s="226"/>
      <c r="G29" s="226"/>
      <c r="H29" s="226"/>
      <c r="I29" s="277">
        <f>'Sach-u. Verwaltungsausgaben'!G91</f>
        <v>0</v>
      </c>
      <c r="J29" s="278"/>
      <c r="K29" s="227" t="s">
        <v>3</v>
      </c>
    </row>
    <row r="30" spans="1:11" x14ac:dyDescent="0.25">
      <c r="A30" s="227"/>
      <c r="B30" s="226"/>
      <c r="C30" s="226"/>
      <c r="D30" s="226"/>
      <c r="E30" s="226"/>
      <c r="F30" s="226"/>
      <c r="G30" s="226"/>
      <c r="H30" s="226"/>
      <c r="I30" s="303"/>
      <c r="J30" s="304"/>
      <c r="K30" s="227"/>
    </row>
    <row r="31" spans="1:11" ht="15.75" x14ac:dyDescent="0.25">
      <c r="A31" s="305" t="s">
        <v>160</v>
      </c>
      <c r="B31" s="305"/>
      <c r="C31" s="305"/>
      <c r="D31" s="305"/>
      <c r="E31" s="305"/>
      <c r="F31" s="305"/>
      <c r="G31" s="305"/>
      <c r="H31" s="305"/>
      <c r="I31" s="274">
        <f>SUM(I23:J30)</f>
        <v>0</v>
      </c>
      <c r="J31" s="274"/>
      <c r="K31" s="105" t="s">
        <v>3</v>
      </c>
    </row>
    <row r="32" spans="1:11" ht="12" customHeight="1" x14ac:dyDescent="0.25">
      <c r="A32" s="328"/>
      <c r="B32" s="329"/>
      <c r="C32" s="329"/>
      <c r="D32" s="329"/>
      <c r="E32" s="329"/>
      <c r="F32" s="329"/>
      <c r="G32" s="329"/>
      <c r="H32" s="329"/>
      <c r="I32" s="329"/>
      <c r="J32" s="329"/>
      <c r="K32" s="330"/>
    </row>
    <row r="33" spans="1:11" ht="16.5" customHeight="1" x14ac:dyDescent="0.25">
      <c r="A33" s="300" t="s">
        <v>25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02"/>
    </row>
    <row r="34" spans="1:11" x14ac:dyDescent="0.25">
      <c r="A34" s="268" t="s">
        <v>17</v>
      </c>
      <c r="B34" s="226" t="s">
        <v>26</v>
      </c>
      <c r="C34" s="226"/>
      <c r="D34" s="226"/>
      <c r="E34" s="226"/>
      <c r="F34" s="226"/>
      <c r="G34" s="226"/>
      <c r="H34" s="226"/>
      <c r="I34" s="277">
        <f>'indirekte Ausgaben'!D14+'indirekte Ausgaben'!G29</f>
        <v>0</v>
      </c>
      <c r="J34" s="278"/>
      <c r="K34" s="227" t="s">
        <v>3</v>
      </c>
    </row>
    <row r="35" spans="1:11" x14ac:dyDescent="0.25">
      <c r="A35" s="227"/>
      <c r="B35" s="226"/>
      <c r="C35" s="226"/>
      <c r="D35" s="226"/>
      <c r="E35" s="226"/>
      <c r="F35" s="226"/>
      <c r="G35" s="226"/>
      <c r="H35" s="226"/>
      <c r="I35" s="303"/>
      <c r="J35" s="304"/>
      <c r="K35" s="227"/>
    </row>
    <row r="36" spans="1:11" ht="15" customHeight="1" x14ac:dyDescent="0.25">
      <c r="A36" s="85" t="s">
        <v>19</v>
      </c>
      <c r="B36" s="226" t="s">
        <v>120</v>
      </c>
      <c r="C36" s="226"/>
      <c r="D36" s="226"/>
      <c r="E36" s="226"/>
      <c r="F36" s="226"/>
      <c r="G36" s="226"/>
      <c r="H36" s="226"/>
      <c r="I36" s="277">
        <f>'indirekte Ausgaben'!E14+'indirekte Ausgaben'!F14-'indirekte Ausgaben'!E13</f>
        <v>0</v>
      </c>
      <c r="J36" s="278"/>
      <c r="K36" s="83" t="s">
        <v>3</v>
      </c>
    </row>
    <row r="37" spans="1:11" x14ac:dyDescent="0.25">
      <c r="A37" s="71" t="s">
        <v>20</v>
      </c>
      <c r="B37" s="245" t="s">
        <v>121</v>
      </c>
      <c r="C37" s="245"/>
      <c r="D37" s="245"/>
      <c r="E37" s="245"/>
      <c r="F37" s="245"/>
      <c r="G37" s="245"/>
      <c r="H37" s="245"/>
      <c r="I37" s="254">
        <f>'indirekte Ausgaben'!G47</f>
        <v>0</v>
      </c>
      <c r="J37" s="254"/>
      <c r="K37" s="83" t="s">
        <v>3</v>
      </c>
    </row>
    <row r="38" spans="1:11" x14ac:dyDescent="0.25">
      <c r="A38" s="71" t="s">
        <v>27</v>
      </c>
      <c r="B38" s="245" t="s">
        <v>132</v>
      </c>
      <c r="C38" s="245"/>
      <c r="D38" s="245"/>
      <c r="E38" s="245"/>
      <c r="F38" s="245"/>
      <c r="G38" s="245"/>
      <c r="H38" s="245"/>
      <c r="I38" s="254">
        <f>'indirekte Ausgaben'!G13</f>
        <v>0</v>
      </c>
      <c r="J38" s="254"/>
      <c r="K38" s="93"/>
    </row>
    <row r="39" spans="1:11" x14ac:dyDescent="0.25">
      <c r="A39" s="71" t="s">
        <v>149</v>
      </c>
      <c r="B39" s="245" t="s">
        <v>28</v>
      </c>
      <c r="C39" s="245"/>
      <c r="D39" s="245"/>
      <c r="E39" s="245"/>
      <c r="F39" s="245"/>
      <c r="G39" s="245"/>
      <c r="H39" s="245"/>
      <c r="I39" s="275">
        <f>'indirekte Ausgaben'!G52</f>
        <v>0</v>
      </c>
      <c r="J39" s="276"/>
      <c r="K39" s="83" t="s">
        <v>3</v>
      </c>
    </row>
    <row r="40" spans="1:11" ht="15" customHeight="1" x14ac:dyDescent="0.25">
      <c r="A40" s="268" t="s">
        <v>150</v>
      </c>
      <c r="B40" s="226" t="s">
        <v>155</v>
      </c>
      <c r="C40" s="226"/>
      <c r="D40" s="226"/>
      <c r="E40" s="226"/>
      <c r="F40" s="226"/>
      <c r="G40" s="226"/>
      <c r="H40" s="226"/>
      <c r="I40" s="277">
        <f>'indirekte Ausgaben'!G53</f>
        <v>0</v>
      </c>
      <c r="J40" s="278"/>
      <c r="K40" s="227" t="s">
        <v>3</v>
      </c>
    </row>
    <row r="41" spans="1:11" ht="12" customHeight="1" x14ac:dyDescent="0.25">
      <c r="A41" s="227"/>
      <c r="B41" s="226"/>
      <c r="C41" s="226"/>
      <c r="D41" s="226"/>
      <c r="E41" s="226"/>
      <c r="F41" s="226"/>
      <c r="G41" s="226"/>
      <c r="H41" s="226"/>
      <c r="I41" s="279"/>
      <c r="J41" s="280"/>
      <c r="K41" s="227"/>
    </row>
    <row r="42" spans="1:11" x14ac:dyDescent="0.25">
      <c r="A42" s="71" t="s">
        <v>151</v>
      </c>
      <c r="B42" s="245" t="s">
        <v>29</v>
      </c>
      <c r="C42" s="245"/>
      <c r="D42" s="245"/>
      <c r="E42" s="245"/>
      <c r="F42" s="245"/>
      <c r="G42" s="245"/>
      <c r="H42" s="245"/>
      <c r="I42" s="275">
        <f>'indirekte Ausgaben'!G54</f>
        <v>0</v>
      </c>
      <c r="J42" s="276"/>
      <c r="K42" s="128" t="s">
        <v>3</v>
      </c>
    </row>
    <row r="43" spans="1:11" ht="14.25" customHeight="1" x14ac:dyDescent="0.25">
      <c r="A43" s="268" t="s">
        <v>152</v>
      </c>
      <c r="B43" s="226" t="s">
        <v>154</v>
      </c>
      <c r="C43" s="226"/>
      <c r="D43" s="226"/>
      <c r="E43" s="226"/>
      <c r="F43" s="226"/>
      <c r="G43" s="226"/>
      <c r="H43" s="226"/>
      <c r="I43" s="277">
        <f>'indirekte Ausgaben'!G69</f>
        <v>0</v>
      </c>
      <c r="J43" s="278"/>
      <c r="K43" s="227" t="s">
        <v>3</v>
      </c>
    </row>
    <row r="44" spans="1:11" hidden="1" x14ac:dyDescent="0.25">
      <c r="A44" s="227"/>
      <c r="B44" s="226"/>
      <c r="C44" s="226"/>
      <c r="D44" s="226"/>
      <c r="E44" s="226"/>
      <c r="F44" s="226"/>
      <c r="G44" s="226"/>
      <c r="H44" s="226"/>
      <c r="I44" s="279"/>
      <c r="J44" s="280"/>
      <c r="K44" s="227"/>
    </row>
    <row r="45" spans="1:11" ht="15.75" x14ac:dyDescent="0.25">
      <c r="A45" s="292" t="s">
        <v>161</v>
      </c>
      <c r="B45" s="293"/>
      <c r="C45" s="293"/>
      <c r="D45" s="293"/>
      <c r="E45" s="293"/>
      <c r="F45" s="293"/>
      <c r="G45" s="293"/>
      <c r="H45" s="294"/>
      <c r="I45" s="274">
        <f>SUM(I34:J44)</f>
        <v>0</v>
      </c>
      <c r="J45" s="274"/>
      <c r="K45" s="105" t="s">
        <v>3</v>
      </c>
    </row>
    <row r="46" spans="1:11" ht="12" customHeight="1" x14ac:dyDescent="0.25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297"/>
    </row>
    <row r="47" spans="1:11" ht="16.5" customHeight="1" x14ac:dyDescent="0.25">
      <c r="A47" s="289" t="s">
        <v>204</v>
      </c>
      <c r="B47" s="290"/>
      <c r="C47" s="290"/>
      <c r="D47" s="290"/>
      <c r="E47" s="290"/>
      <c r="F47" s="290"/>
      <c r="G47" s="290"/>
      <c r="H47" s="290"/>
      <c r="I47" s="290"/>
      <c r="J47" s="290"/>
      <c r="K47" s="291"/>
    </row>
    <row r="48" spans="1:11" x14ac:dyDescent="0.25">
      <c r="A48" s="285" t="s">
        <v>218</v>
      </c>
      <c r="B48" s="286"/>
      <c r="C48" s="286"/>
      <c r="D48" s="286"/>
      <c r="E48" s="286"/>
      <c r="F48" s="286"/>
      <c r="G48" s="286"/>
      <c r="H48" s="287"/>
      <c r="I48" s="288"/>
      <c r="J48" s="288"/>
      <c r="K48" s="40"/>
    </row>
    <row r="49" spans="1:11" x14ac:dyDescent="0.25">
      <c r="A49" s="71" t="s">
        <v>30</v>
      </c>
      <c r="B49" s="282" t="s">
        <v>153</v>
      </c>
      <c r="C49" s="283"/>
      <c r="D49" s="283"/>
      <c r="E49" s="283"/>
      <c r="F49" s="283"/>
      <c r="G49" s="283"/>
      <c r="H49" s="284"/>
      <c r="I49" s="76"/>
      <c r="J49" s="84">
        <f>IF(I49&gt;0,I15*0.05,0)</f>
        <v>0</v>
      </c>
      <c r="K49" s="40" t="s">
        <v>3</v>
      </c>
    </row>
    <row r="50" spans="1:11" x14ac:dyDescent="0.25">
      <c r="A50" s="160" t="s">
        <v>31</v>
      </c>
      <c r="B50" s="106"/>
      <c r="C50" s="106"/>
      <c r="D50" s="106"/>
      <c r="E50" s="106"/>
      <c r="F50" s="106"/>
      <c r="G50" s="106"/>
      <c r="H50" s="107"/>
      <c r="I50" s="254">
        <f>IF(I45&gt;0,0,J49)</f>
        <v>0</v>
      </c>
      <c r="J50" s="271"/>
      <c r="K50" s="40" t="s">
        <v>3</v>
      </c>
    </row>
    <row r="51" spans="1:11" ht="15.75" x14ac:dyDescent="0.25">
      <c r="A51" s="292" t="s">
        <v>162</v>
      </c>
      <c r="B51" s="298"/>
      <c r="C51" s="298"/>
      <c r="D51" s="298"/>
      <c r="E51" s="298"/>
      <c r="F51" s="298"/>
      <c r="G51" s="298"/>
      <c r="H51" s="299"/>
      <c r="I51" s="272">
        <f>I50</f>
        <v>0</v>
      </c>
      <c r="J51" s="273"/>
      <c r="K51" s="105" t="s">
        <v>3</v>
      </c>
    </row>
    <row r="52" spans="1:11" ht="12" customHeight="1" x14ac:dyDescent="0.25">
      <c r="A52" s="72"/>
      <c r="B52" s="30"/>
      <c r="C52" s="30"/>
      <c r="D52" s="30"/>
      <c r="E52" s="30"/>
      <c r="F52" s="30"/>
      <c r="G52" s="30"/>
      <c r="H52" s="30"/>
      <c r="I52" s="30"/>
      <c r="J52" s="30"/>
      <c r="K52" s="28"/>
    </row>
    <row r="53" spans="1:11" ht="15.75" x14ac:dyDescent="0.25">
      <c r="A53" s="108" t="s">
        <v>33</v>
      </c>
      <c r="B53" s="281" t="s">
        <v>156</v>
      </c>
      <c r="C53" s="281"/>
      <c r="D53" s="281"/>
      <c r="E53" s="281"/>
      <c r="F53" s="281"/>
      <c r="G53" s="281"/>
      <c r="H53" s="281"/>
      <c r="I53" s="274">
        <f>SUM(I20+I31+I45+I51)</f>
        <v>0</v>
      </c>
      <c r="J53" s="274"/>
      <c r="K53" s="105" t="s">
        <v>3</v>
      </c>
    </row>
    <row r="54" spans="1:11" x14ac:dyDescent="0.25">
      <c r="A54" s="24"/>
      <c r="B54" s="25"/>
      <c r="C54" s="25"/>
      <c r="D54" s="25"/>
      <c r="E54" s="25"/>
      <c r="F54" s="25"/>
      <c r="G54" s="25"/>
      <c r="H54" s="25"/>
      <c r="I54" s="25"/>
      <c r="J54" s="269" t="s">
        <v>8</v>
      </c>
      <c r="K54" s="270"/>
    </row>
    <row r="55" spans="1:11" ht="15.75" x14ac:dyDescent="0.25">
      <c r="A55" s="256" t="s">
        <v>165</v>
      </c>
      <c r="B55" s="257"/>
      <c r="C55" s="257"/>
      <c r="D55" s="257"/>
      <c r="E55" s="257"/>
      <c r="F55" s="257"/>
      <c r="G55" s="257"/>
      <c r="H55" s="257"/>
      <c r="I55" s="257"/>
      <c r="J55" s="262" t="s">
        <v>34</v>
      </c>
      <c r="K55" s="263"/>
    </row>
    <row r="56" spans="1:11" ht="15.75" x14ac:dyDescent="0.25">
      <c r="A56" s="252" t="s">
        <v>39</v>
      </c>
      <c r="B56" s="252"/>
      <c r="C56" s="252"/>
      <c r="D56" s="264" t="s">
        <v>41</v>
      </c>
      <c r="E56" s="158" t="s">
        <v>42</v>
      </c>
      <c r="F56" s="158" t="s">
        <v>42</v>
      </c>
      <c r="G56" s="158" t="s">
        <v>42</v>
      </c>
      <c r="H56" s="158" t="s">
        <v>42</v>
      </c>
      <c r="I56" s="266" t="s">
        <v>44</v>
      </c>
      <c r="J56" s="265" t="s">
        <v>43</v>
      </c>
      <c r="K56" s="248"/>
    </row>
    <row r="57" spans="1:11" x14ac:dyDescent="0.25">
      <c r="A57" s="252"/>
      <c r="B57" s="252"/>
      <c r="C57" s="252"/>
      <c r="D57" s="252"/>
      <c r="E57" s="119"/>
      <c r="F57" s="119"/>
      <c r="G57" s="119"/>
      <c r="H57" s="119"/>
      <c r="I57" s="267"/>
      <c r="J57" s="248"/>
      <c r="K57" s="248"/>
    </row>
    <row r="58" spans="1:11" x14ac:dyDescent="0.25">
      <c r="A58" s="113" t="s">
        <v>36</v>
      </c>
      <c r="B58" s="260" t="s">
        <v>163</v>
      </c>
      <c r="C58" s="260"/>
      <c r="D58" s="32">
        <f>I20</f>
        <v>0</v>
      </c>
      <c r="E58" s="49"/>
      <c r="F58" s="49"/>
      <c r="G58" s="49"/>
      <c r="H58" s="49"/>
      <c r="I58" s="32">
        <f>SUM(E58:H58)</f>
        <v>0</v>
      </c>
      <c r="J58" s="254">
        <f>SUM(I58-D58)</f>
        <v>0</v>
      </c>
      <c r="K58" s="254"/>
    </row>
    <row r="59" spans="1:11" ht="43.5" customHeight="1" x14ac:dyDescent="0.25">
      <c r="A59" s="113" t="s">
        <v>37</v>
      </c>
      <c r="B59" s="259" t="s">
        <v>228</v>
      </c>
      <c r="C59" s="259"/>
      <c r="D59" s="32">
        <f>I31</f>
        <v>0</v>
      </c>
      <c r="E59" s="49"/>
      <c r="F59" s="49"/>
      <c r="G59" s="49"/>
      <c r="H59" s="49"/>
      <c r="I59" s="32">
        <f>SUM(E59:H59)</f>
        <v>0</v>
      </c>
      <c r="J59" s="254">
        <f>SUM(I59-D59)</f>
        <v>0</v>
      </c>
      <c r="K59" s="254"/>
    </row>
    <row r="60" spans="1:11" x14ac:dyDescent="0.25">
      <c r="A60" s="113" t="s">
        <v>38</v>
      </c>
      <c r="B60" s="260" t="s">
        <v>40</v>
      </c>
      <c r="C60" s="260"/>
      <c r="D60" s="32">
        <f>I45</f>
        <v>0</v>
      </c>
      <c r="E60" s="49"/>
      <c r="F60" s="49"/>
      <c r="G60" s="49"/>
      <c r="H60" s="49"/>
      <c r="I60" s="32">
        <f>SUM(E60:H60)</f>
        <v>0</v>
      </c>
      <c r="J60" s="254">
        <f>SUM(I60-D60)</f>
        <v>0</v>
      </c>
      <c r="K60" s="254"/>
    </row>
    <row r="61" spans="1:11" ht="30.75" customHeight="1" x14ac:dyDescent="0.25">
      <c r="A61" s="113" t="s">
        <v>32</v>
      </c>
      <c r="B61" s="259" t="s">
        <v>227</v>
      </c>
      <c r="C61" s="260"/>
      <c r="D61" s="32">
        <f>I51</f>
        <v>0</v>
      </c>
      <c r="E61" s="49"/>
      <c r="F61" s="49"/>
      <c r="G61" s="49"/>
      <c r="H61" s="49"/>
      <c r="I61" s="32">
        <f>SUM(E61:H61)</f>
        <v>0</v>
      </c>
      <c r="J61" s="254">
        <f>SUM(I61-D61)</f>
        <v>0</v>
      </c>
      <c r="K61" s="254"/>
    </row>
    <row r="62" spans="1:11" x14ac:dyDescent="0.25">
      <c r="A62" s="261" t="s">
        <v>156</v>
      </c>
      <c r="B62" s="261"/>
      <c r="C62" s="261"/>
      <c r="D62" s="118">
        <f>I53</f>
        <v>0</v>
      </c>
      <c r="E62" s="118">
        <f>SUM(E58:E61)</f>
        <v>0</v>
      </c>
      <c r="F62" s="118">
        <f t="shared" ref="F62:G62" si="0">SUM(F58:F61)</f>
        <v>0</v>
      </c>
      <c r="G62" s="118">
        <f t="shared" si="0"/>
        <v>0</v>
      </c>
      <c r="H62" s="118">
        <f>SUM(H58:H61)</f>
        <v>0</v>
      </c>
      <c r="I62" s="118">
        <f>SUM(E62:H62)</f>
        <v>0</v>
      </c>
      <c r="J62" s="255">
        <f>SUM(I62-D62)</f>
        <v>0</v>
      </c>
      <c r="K62" s="255"/>
    </row>
    <row r="63" spans="1:11" x14ac:dyDescent="0.25">
      <c r="A63" s="27"/>
      <c r="B63" s="30"/>
      <c r="C63" s="30"/>
      <c r="D63" s="149" t="e">
        <f>PRODUCT(D58/D62*100)</f>
        <v>#DIV/0!</v>
      </c>
      <c r="E63" s="73" t="s">
        <v>123</v>
      </c>
      <c r="F63" s="73"/>
      <c r="G63" s="73"/>
      <c r="H63" s="40"/>
      <c r="I63" s="74"/>
      <c r="J63" s="40"/>
      <c r="K63" s="40"/>
    </row>
    <row r="64" spans="1:11" x14ac:dyDescent="0.25">
      <c r="A64" s="27"/>
      <c r="B64" s="81"/>
      <c r="C64" s="81"/>
      <c r="D64" s="81"/>
      <c r="E64" s="81"/>
      <c r="F64" s="81"/>
      <c r="G64" s="81"/>
      <c r="H64" s="81"/>
      <c r="I64" s="30"/>
      <c r="J64" s="30"/>
      <c r="K64" s="28"/>
    </row>
    <row r="65" spans="1:11" ht="15.75" x14ac:dyDescent="0.25">
      <c r="A65" s="256" t="s">
        <v>164</v>
      </c>
      <c r="B65" s="257"/>
      <c r="C65" s="257"/>
      <c r="D65" s="257"/>
      <c r="E65" s="257"/>
      <c r="F65" s="257"/>
      <c r="G65" s="257"/>
      <c r="H65" s="257"/>
      <c r="I65" s="257"/>
      <c r="J65" s="257"/>
      <c r="K65" s="258"/>
    </row>
    <row r="66" spans="1:11" x14ac:dyDescent="0.25">
      <c r="A66" s="251"/>
      <c r="B66" s="252" t="s">
        <v>35</v>
      </c>
      <c r="C66" s="252"/>
      <c r="D66" s="252"/>
      <c r="E66" s="146" t="s">
        <v>42</v>
      </c>
      <c r="F66" s="193" t="s">
        <v>42</v>
      </c>
      <c r="G66" s="193" t="s">
        <v>42</v>
      </c>
      <c r="H66" s="146" t="s">
        <v>42</v>
      </c>
      <c r="I66" s="148"/>
      <c r="J66" s="246" t="s">
        <v>44</v>
      </c>
      <c r="K66" s="247"/>
    </row>
    <row r="67" spans="1:11" x14ac:dyDescent="0.25">
      <c r="A67" s="251"/>
      <c r="B67" s="252"/>
      <c r="C67" s="252"/>
      <c r="D67" s="252"/>
      <c r="E67" s="75">
        <f>E57</f>
        <v>0</v>
      </c>
      <c r="F67" s="75">
        <f t="shared" ref="F67:G67" si="1">F57</f>
        <v>0</v>
      </c>
      <c r="G67" s="75">
        <f t="shared" si="1"/>
        <v>0</v>
      </c>
      <c r="H67" s="75">
        <f>H57</f>
        <v>0</v>
      </c>
      <c r="I67" s="148"/>
      <c r="J67" s="248"/>
      <c r="K67" s="247"/>
    </row>
    <row r="68" spans="1:11" x14ac:dyDescent="0.25">
      <c r="A68" s="241" t="s">
        <v>166</v>
      </c>
      <c r="B68" s="242"/>
      <c r="C68" s="242"/>
      <c r="D68" s="243"/>
      <c r="E68" s="98">
        <f>SUM(E69:E70)</f>
        <v>0</v>
      </c>
      <c r="F68" s="195">
        <f t="shared" ref="F68:G68" si="2">SUM(F69:F70)</f>
        <v>0</v>
      </c>
      <c r="G68" s="195">
        <f t="shared" si="2"/>
        <v>0</v>
      </c>
      <c r="H68" s="98">
        <f>SUM(H69:H70)</f>
        <v>0</v>
      </c>
      <c r="I68" s="115"/>
      <c r="J68" s="244">
        <f t="shared" ref="J68:J77" si="3">SUM(E68:H68)</f>
        <v>0</v>
      </c>
      <c r="K68" s="244"/>
    </row>
    <row r="69" spans="1:11" x14ac:dyDescent="0.25">
      <c r="A69" s="112" t="s">
        <v>169</v>
      </c>
      <c r="B69" s="245" t="s">
        <v>231</v>
      </c>
      <c r="C69" s="245"/>
      <c r="D69" s="245"/>
      <c r="E69" s="49"/>
      <c r="F69" s="49"/>
      <c r="G69" s="49"/>
      <c r="H69" s="49"/>
      <c r="I69" s="32"/>
      <c r="J69" s="239">
        <f t="shared" si="3"/>
        <v>0</v>
      </c>
      <c r="K69" s="240"/>
    </row>
    <row r="70" spans="1:11" x14ac:dyDescent="0.25">
      <c r="A70" s="109" t="s">
        <v>142</v>
      </c>
      <c r="B70" s="245" t="s">
        <v>230</v>
      </c>
      <c r="C70" s="245"/>
      <c r="D70" s="245"/>
      <c r="E70" s="32">
        <f>H96</f>
        <v>0</v>
      </c>
      <c r="F70" s="32">
        <f t="shared" ref="F70:H70" si="4">I96</f>
        <v>0</v>
      </c>
      <c r="G70" s="32">
        <f t="shared" si="4"/>
        <v>0</v>
      </c>
      <c r="H70" s="32">
        <f t="shared" si="4"/>
        <v>0</v>
      </c>
      <c r="I70" s="32"/>
      <c r="J70" s="239">
        <f t="shared" si="3"/>
        <v>0</v>
      </c>
      <c r="K70" s="240"/>
    </row>
    <row r="71" spans="1:11" x14ac:dyDescent="0.25">
      <c r="A71" s="241" t="s">
        <v>167</v>
      </c>
      <c r="B71" s="242"/>
      <c r="C71" s="242"/>
      <c r="D71" s="243"/>
      <c r="E71" s="116"/>
      <c r="F71" s="116"/>
      <c r="G71" s="116"/>
      <c r="H71" s="116"/>
      <c r="I71" s="117"/>
      <c r="J71" s="244">
        <f t="shared" si="3"/>
        <v>0</v>
      </c>
      <c r="K71" s="244"/>
    </row>
    <row r="72" spans="1:11" x14ac:dyDescent="0.25">
      <c r="A72" s="241" t="s">
        <v>168</v>
      </c>
      <c r="B72" s="242"/>
      <c r="C72" s="242"/>
      <c r="D72" s="243"/>
      <c r="E72" s="98">
        <f>SUM(E73:E74)</f>
        <v>0</v>
      </c>
      <c r="F72" s="195">
        <f t="shared" ref="F72:H72" si="5">SUM(F73:F74)</f>
        <v>0</v>
      </c>
      <c r="G72" s="195">
        <f t="shared" si="5"/>
        <v>0</v>
      </c>
      <c r="H72" s="195">
        <f t="shared" si="5"/>
        <v>0</v>
      </c>
      <c r="I72" s="117"/>
      <c r="J72" s="244">
        <f t="shared" si="3"/>
        <v>0</v>
      </c>
      <c r="K72" s="244"/>
    </row>
    <row r="73" spans="1:11" ht="30" customHeight="1" x14ac:dyDescent="0.25">
      <c r="A73" s="135" t="s">
        <v>170</v>
      </c>
      <c r="B73" s="237" t="s">
        <v>234</v>
      </c>
      <c r="C73" s="237"/>
      <c r="D73" s="238"/>
      <c r="E73" s="110"/>
      <c r="F73" s="110"/>
      <c r="G73" s="110"/>
      <c r="H73" s="110"/>
      <c r="I73" s="32"/>
      <c r="J73" s="239">
        <f t="shared" si="3"/>
        <v>0</v>
      </c>
      <c r="K73" s="240"/>
    </row>
    <row r="74" spans="1:11" ht="15" customHeight="1" x14ac:dyDescent="0.25">
      <c r="A74" s="135" t="s">
        <v>171</v>
      </c>
      <c r="B74" s="237" t="s">
        <v>235</v>
      </c>
      <c r="C74" s="237"/>
      <c r="D74" s="238"/>
      <c r="E74" s="110"/>
      <c r="F74" s="110"/>
      <c r="G74" s="110"/>
      <c r="H74" s="110"/>
      <c r="I74" s="32"/>
      <c r="J74" s="239">
        <f t="shared" si="3"/>
        <v>0</v>
      </c>
      <c r="K74" s="240"/>
    </row>
    <row r="75" spans="1:11" ht="15" customHeight="1" x14ac:dyDescent="0.25">
      <c r="A75" s="241" t="s">
        <v>174</v>
      </c>
      <c r="B75" s="242"/>
      <c r="C75" s="242"/>
      <c r="D75" s="243"/>
      <c r="E75" s="98">
        <f>SUM(E76:E77)</f>
        <v>0</v>
      </c>
      <c r="F75" s="195">
        <f t="shared" ref="F75:H75" si="6">SUM(F76:F77)</f>
        <v>0</v>
      </c>
      <c r="G75" s="195">
        <f t="shared" si="6"/>
        <v>0</v>
      </c>
      <c r="H75" s="195">
        <f t="shared" si="6"/>
        <v>0</v>
      </c>
      <c r="I75" s="117"/>
      <c r="J75" s="244">
        <f t="shared" si="3"/>
        <v>0</v>
      </c>
      <c r="K75" s="244"/>
    </row>
    <row r="76" spans="1:11" x14ac:dyDescent="0.25">
      <c r="A76" s="109" t="s">
        <v>172</v>
      </c>
      <c r="B76" s="245" t="s">
        <v>232</v>
      </c>
      <c r="C76" s="245"/>
      <c r="D76" s="245"/>
      <c r="E76" s="49"/>
      <c r="F76" s="49"/>
      <c r="G76" s="49"/>
      <c r="H76" s="49"/>
      <c r="I76" s="32"/>
      <c r="J76" s="239">
        <f t="shared" si="3"/>
        <v>0</v>
      </c>
      <c r="K76" s="240"/>
    </row>
    <row r="77" spans="1:11" x14ac:dyDescent="0.25">
      <c r="A77" s="40" t="s">
        <v>173</v>
      </c>
      <c r="B77" s="245" t="s">
        <v>233</v>
      </c>
      <c r="C77" s="245"/>
      <c r="D77" s="245"/>
      <c r="E77" s="49"/>
      <c r="F77" s="49"/>
      <c r="G77" s="49"/>
      <c r="H77" s="49"/>
      <c r="I77" s="32"/>
      <c r="J77" s="239">
        <f t="shared" si="3"/>
        <v>0</v>
      </c>
      <c r="K77" s="240"/>
    </row>
    <row r="78" spans="1:11" x14ac:dyDescent="0.25">
      <c r="A78" s="253" t="s">
        <v>175</v>
      </c>
      <c r="B78" s="253"/>
      <c r="C78" s="253"/>
      <c r="D78" s="253"/>
      <c r="E78" s="114">
        <f>SUM(E68+E71+E72+E75)</f>
        <v>0</v>
      </c>
      <c r="F78" s="114">
        <f t="shared" ref="F78:H78" si="7">SUM(F68+F71+F72+F75)</f>
        <v>0</v>
      </c>
      <c r="G78" s="114">
        <f t="shared" si="7"/>
        <v>0</v>
      </c>
      <c r="H78" s="114">
        <f t="shared" si="7"/>
        <v>0</v>
      </c>
      <c r="I78" s="111"/>
      <c r="J78" s="249">
        <f>SUM(J68+J71+J72+J75)</f>
        <v>0</v>
      </c>
      <c r="K78" s="250"/>
    </row>
    <row r="79" spans="1:11" x14ac:dyDescent="0.25">
      <c r="A79" s="245"/>
      <c r="B79" s="245"/>
      <c r="C79" s="245"/>
      <c r="D79" s="245"/>
      <c r="E79" s="245"/>
      <c r="F79" s="245"/>
      <c r="G79" s="245"/>
      <c r="H79" s="245"/>
      <c r="I79" s="245"/>
      <c r="J79" s="245"/>
      <c r="K79" s="245"/>
    </row>
    <row r="80" spans="1:11" x14ac:dyDescent="0.25">
      <c r="A80" s="227" t="s">
        <v>45</v>
      </c>
      <c r="B80" s="226" t="s">
        <v>229</v>
      </c>
      <c r="C80" s="226"/>
      <c r="D80" s="226"/>
      <c r="E80" s="228">
        <f>SUM(E62-E78)</f>
        <v>0</v>
      </c>
      <c r="F80" s="228">
        <f>SUM(F62-F78)</f>
        <v>0</v>
      </c>
      <c r="G80" s="228">
        <f>SUM(G62-G78)</f>
        <v>0</v>
      </c>
      <c r="H80" s="228">
        <f>SUM(H62-H78)</f>
        <v>0</v>
      </c>
      <c r="I80" s="228"/>
      <c r="J80" s="228">
        <f>SUM(I62-J78)</f>
        <v>0</v>
      </c>
      <c r="K80" s="229"/>
    </row>
    <row r="81" spans="1:11" x14ac:dyDescent="0.25">
      <c r="A81" s="227"/>
      <c r="B81" s="226"/>
      <c r="C81" s="226"/>
      <c r="D81" s="226"/>
      <c r="E81" s="228"/>
      <c r="F81" s="228"/>
      <c r="G81" s="228"/>
      <c r="H81" s="228"/>
      <c r="I81" s="228"/>
      <c r="J81" s="228"/>
      <c r="K81" s="229"/>
    </row>
    <row r="82" spans="1:11" x14ac:dyDescent="0.25">
      <c r="A82" s="227"/>
      <c r="B82" s="226"/>
      <c r="C82" s="226"/>
      <c r="D82" s="226"/>
      <c r="E82" s="228"/>
      <c r="F82" s="228"/>
      <c r="G82" s="228"/>
      <c r="H82" s="228"/>
      <c r="I82" s="228"/>
      <c r="J82" s="228"/>
      <c r="K82" s="229"/>
    </row>
    <row r="83" spans="1:11" x14ac:dyDescent="0.25">
      <c r="A83" s="227"/>
      <c r="B83" s="226"/>
      <c r="C83" s="226"/>
      <c r="D83" s="226"/>
      <c r="E83" s="228"/>
      <c r="F83" s="228"/>
      <c r="G83" s="228"/>
      <c r="H83" s="228"/>
      <c r="I83" s="228"/>
      <c r="J83" s="228"/>
      <c r="K83" s="229"/>
    </row>
    <row r="84" spans="1:11" x14ac:dyDescent="0.25">
      <c r="A84" s="227"/>
      <c r="B84" s="226"/>
      <c r="C84" s="226"/>
      <c r="D84" s="226"/>
      <c r="E84" s="228"/>
      <c r="F84" s="228"/>
      <c r="G84" s="228"/>
      <c r="H84" s="228"/>
      <c r="I84" s="228"/>
      <c r="J84" s="228"/>
      <c r="K84" s="229"/>
    </row>
    <row r="85" spans="1:11" x14ac:dyDescent="0.25">
      <c r="A85" s="27"/>
      <c r="B85" s="30"/>
      <c r="C85" s="30"/>
      <c r="D85" s="30"/>
      <c r="E85" s="30"/>
      <c r="F85" s="30"/>
      <c r="G85" s="30"/>
      <c r="H85" s="30"/>
      <c r="I85" s="30"/>
      <c r="J85" s="30"/>
      <c r="K85" s="28"/>
    </row>
    <row r="86" spans="1:11" x14ac:dyDescent="0.25">
      <c r="A86" s="161" t="s">
        <v>221</v>
      </c>
      <c r="B86" s="162"/>
      <c r="C86" s="163" t="e">
        <f>(J71+J73)/D62*100</f>
        <v>#DIV/0!</v>
      </c>
      <c r="D86" s="230" t="s">
        <v>222</v>
      </c>
      <c r="E86" s="230"/>
      <c r="F86" s="230"/>
      <c r="G86" s="230"/>
      <c r="H86" s="230"/>
      <c r="I86" s="230"/>
      <c r="J86" s="230"/>
      <c r="K86" s="231"/>
    </row>
    <row r="87" spans="1:11" x14ac:dyDescent="0.25">
      <c r="A87" s="164"/>
      <c r="B87" s="165"/>
      <c r="C87" s="165"/>
      <c r="D87" s="166" t="s">
        <v>223</v>
      </c>
      <c r="E87" s="166"/>
      <c r="F87" s="166"/>
      <c r="G87" s="166"/>
      <c r="H87" s="166"/>
      <c r="I87" s="166"/>
      <c r="J87" s="166"/>
      <c r="K87" s="167"/>
    </row>
    <row r="88" spans="1:11" x14ac:dyDescent="0.25">
      <c r="A88" s="168"/>
      <c r="B88" s="169"/>
      <c r="C88" s="169"/>
      <c r="D88" s="170"/>
      <c r="E88" s="170"/>
      <c r="F88" s="170"/>
      <c r="G88" s="170"/>
      <c r="H88" s="170"/>
      <c r="I88" s="170"/>
      <c r="J88" s="170"/>
      <c r="K88" s="171"/>
    </row>
    <row r="89" spans="1:11" x14ac:dyDescent="0.25">
      <c r="A89" s="27"/>
      <c r="B89" s="30"/>
      <c r="C89" s="30"/>
      <c r="D89" s="30"/>
      <c r="E89" s="30"/>
      <c r="F89" s="30"/>
      <c r="G89" s="30"/>
      <c r="H89" s="30"/>
      <c r="I89" s="30"/>
      <c r="J89" s="30"/>
      <c r="K89" s="28"/>
    </row>
    <row r="90" spans="1:11" ht="15" customHeight="1" thickBot="1" x14ac:dyDescent="0.3">
      <c r="A90" s="223" t="s">
        <v>190</v>
      </c>
      <c r="B90" s="224"/>
      <c r="C90" s="224"/>
      <c r="D90" s="224"/>
      <c r="E90" s="224"/>
      <c r="F90" s="224"/>
      <c r="G90" s="224"/>
      <c r="H90" s="224"/>
      <c r="I90" s="224"/>
      <c r="J90" s="224"/>
      <c r="K90" s="225"/>
    </row>
    <row r="91" spans="1:11" ht="30" customHeight="1" x14ac:dyDescent="0.25">
      <c r="A91" s="92"/>
      <c r="B91" s="89"/>
      <c r="C91" s="89"/>
      <c r="D91" s="232" t="s">
        <v>129</v>
      </c>
      <c r="E91" s="233"/>
      <c r="F91" s="233"/>
      <c r="G91" s="233"/>
      <c r="H91" s="234" t="s">
        <v>130</v>
      </c>
      <c r="I91" s="235"/>
      <c r="J91" s="235"/>
      <c r="K91" s="236"/>
    </row>
    <row r="92" spans="1:11" ht="15" customHeight="1" thickBot="1" x14ac:dyDescent="0.3">
      <c r="A92" s="92"/>
      <c r="B92" s="89"/>
      <c r="C92" s="89"/>
      <c r="D92" s="211">
        <f>E57</f>
        <v>0</v>
      </c>
      <c r="E92" s="212">
        <f t="shared" ref="E92:G92" si="8">F57</f>
        <v>0</v>
      </c>
      <c r="F92" s="212">
        <f t="shared" si="8"/>
        <v>0</v>
      </c>
      <c r="G92" s="216">
        <f t="shared" si="8"/>
        <v>0</v>
      </c>
      <c r="H92" s="220">
        <f>D92</f>
        <v>0</v>
      </c>
      <c r="I92" s="221">
        <f>E92</f>
        <v>0</v>
      </c>
      <c r="J92" s="221">
        <f t="shared" ref="J92:K92" si="9">F92</f>
        <v>0</v>
      </c>
      <c r="K92" s="222">
        <f t="shared" si="9"/>
        <v>0</v>
      </c>
    </row>
    <row r="93" spans="1:11" x14ac:dyDescent="0.25">
      <c r="A93" s="199" t="s">
        <v>125</v>
      </c>
      <c r="B93" s="200"/>
      <c r="C93" s="201"/>
      <c r="D93" s="217"/>
      <c r="E93" s="78"/>
      <c r="F93" s="207"/>
      <c r="G93" s="204"/>
      <c r="H93" s="213">
        <f>PRODUCT(D93*6.5)</f>
        <v>0</v>
      </c>
      <c r="I93" s="213">
        <f>PRODUCT(E93*6.5)</f>
        <v>0</v>
      </c>
      <c r="J93" s="213">
        <f t="shared" ref="J93:K93" si="10">PRODUCT(F93*6.5)</f>
        <v>0</v>
      </c>
      <c r="K93" s="213">
        <f t="shared" si="10"/>
        <v>0</v>
      </c>
    </row>
    <row r="94" spans="1:11" x14ac:dyDescent="0.25">
      <c r="A94" s="194" t="s">
        <v>126</v>
      </c>
      <c r="B94" s="202"/>
      <c r="C94" s="203"/>
      <c r="D94" s="218"/>
      <c r="E94" s="77"/>
      <c r="F94" s="49"/>
      <c r="G94" s="205"/>
      <c r="H94" s="32">
        <f>PRODUCT(D94*9)</f>
        <v>0</v>
      </c>
      <c r="I94" s="32">
        <f>PRODUCT(E94*9)</f>
        <v>0</v>
      </c>
      <c r="J94" s="32">
        <f t="shared" ref="J94:K94" si="11">PRODUCT(F94*9)</f>
        <v>0</v>
      </c>
      <c r="K94" s="32">
        <f t="shared" si="11"/>
        <v>0</v>
      </c>
    </row>
    <row r="95" spans="1:11" ht="15.75" thickBot="1" x14ac:dyDescent="0.3">
      <c r="A95" s="196" t="s">
        <v>127</v>
      </c>
      <c r="B95" s="197"/>
      <c r="C95" s="198"/>
      <c r="D95" s="219"/>
      <c r="E95" s="79"/>
      <c r="F95" s="208"/>
      <c r="G95" s="206"/>
      <c r="H95" s="214">
        <f>PRODUCT(D95*12)</f>
        <v>0</v>
      </c>
      <c r="I95" s="214">
        <f>PRODUCT(E95*12)</f>
        <v>0</v>
      </c>
      <c r="J95" s="214">
        <f t="shared" ref="J95:K95" si="12">PRODUCT(F95*12)</f>
        <v>0</v>
      </c>
      <c r="K95" s="214">
        <f t="shared" si="12"/>
        <v>0</v>
      </c>
    </row>
    <row r="96" spans="1:11" ht="15.75" thickBot="1" x14ac:dyDescent="0.3">
      <c r="A96" s="209" t="s">
        <v>128</v>
      </c>
      <c r="B96" s="209"/>
      <c r="C96" s="210"/>
      <c r="D96" s="159">
        <f>SUM(D93:D95)</f>
        <v>0</v>
      </c>
      <c r="E96" s="159">
        <f>SUM(E93:E95)</f>
        <v>0</v>
      </c>
      <c r="F96" s="159">
        <f t="shared" ref="F96:G96" si="13">SUM(F93:F95)</f>
        <v>0</v>
      </c>
      <c r="G96" s="159">
        <f t="shared" si="13"/>
        <v>0</v>
      </c>
      <c r="H96" s="159">
        <f>SUM(H93:H95)</f>
        <v>0</v>
      </c>
      <c r="I96" s="215">
        <f>SUM(I93:I95)</f>
        <v>0</v>
      </c>
      <c r="J96" s="215">
        <f>SUM(J93:J95)</f>
        <v>0</v>
      </c>
      <c r="K96" s="215">
        <f>SUM(K93:K95)</f>
        <v>0</v>
      </c>
    </row>
    <row r="97" spans="1:11" x14ac:dyDescent="0.25">
      <c r="A97" s="27"/>
      <c r="B97" s="30"/>
      <c r="C97" s="30"/>
      <c r="D97" s="30"/>
      <c r="E97" s="30"/>
      <c r="F97" s="30"/>
      <c r="G97" s="30"/>
      <c r="H97" s="30"/>
      <c r="I97" s="30"/>
      <c r="J97" s="30"/>
      <c r="K97" s="28"/>
    </row>
    <row r="98" spans="1:11" x14ac:dyDescent="0.25">
      <c r="A98" s="27"/>
      <c r="B98" s="30"/>
      <c r="C98" s="30"/>
      <c r="D98" s="30"/>
      <c r="E98" s="30"/>
      <c r="F98" s="30"/>
      <c r="G98" s="30"/>
      <c r="H98" s="30"/>
      <c r="I98" s="30"/>
      <c r="J98" s="30"/>
      <c r="K98" s="28"/>
    </row>
    <row r="99" spans="1:11" x14ac:dyDescent="0.25">
      <c r="A99" s="27"/>
      <c r="B99" s="30"/>
      <c r="C99" s="30"/>
      <c r="D99" s="30"/>
      <c r="E99" s="30"/>
      <c r="F99" s="30"/>
      <c r="G99" s="30"/>
      <c r="H99" s="30"/>
      <c r="I99" s="30"/>
      <c r="J99" s="30"/>
      <c r="K99" s="28"/>
    </row>
    <row r="100" spans="1:11" x14ac:dyDescent="0.25">
      <c r="A100" s="27"/>
      <c r="B100" s="30"/>
      <c r="C100" s="30"/>
      <c r="D100" s="30"/>
      <c r="E100" s="30"/>
      <c r="F100" s="30"/>
      <c r="G100" s="30"/>
      <c r="H100" s="30"/>
      <c r="I100" s="30"/>
      <c r="J100" s="30"/>
      <c r="K100" s="28"/>
    </row>
    <row r="101" spans="1:11" x14ac:dyDescent="0.25">
      <c r="A101" s="27"/>
      <c r="B101" s="30"/>
      <c r="C101" s="30"/>
      <c r="D101" s="30"/>
      <c r="E101" s="30"/>
      <c r="F101" s="30"/>
      <c r="G101" s="30"/>
      <c r="H101" s="30"/>
      <c r="I101" s="30"/>
      <c r="J101" s="30"/>
      <c r="K101" s="28"/>
    </row>
    <row r="102" spans="1:11" x14ac:dyDescent="0.25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82" t="s">
        <v>5</v>
      </c>
    </row>
  </sheetData>
  <sheetProtection selectLockedCells="1"/>
  <mergeCells count="138">
    <mergeCell ref="B27:H28"/>
    <mergeCell ref="A27:A28"/>
    <mergeCell ref="I26:J26"/>
    <mergeCell ref="K27:K28"/>
    <mergeCell ref="B26:H26"/>
    <mergeCell ref="B25:H25"/>
    <mergeCell ref="I25:J25"/>
    <mergeCell ref="A32:K32"/>
    <mergeCell ref="A17:H17"/>
    <mergeCell ref="I17:J17"/>
    <mergeCell ref="B23:H23"/>
    <mergeCell ref="I23:J23"/>
    <mergeCell ref="B24:H24"/>
    <mergeCell ref="I24:J24"/>
    <mergeCell ref="A20:H20"/>
    <mergeCell ref="I20:J20"/>
    <mergeCell ref="A21:K21"/>
    <mergeCell ref="A22:K22"/>
    <mergeCell ref="I27:J28"/>
    <mergeCell ref="J1:K1"/>
    <mergeCell ref="B2:J2"/>
    <mergeCell ref="B3:J3"/>
    <mergeCell ref="B4:J4"/>
    <mergeCell ref="A5:K6"/>
    <mergeCell ref="I19:J19"/>
    <mergeCell ref="A19:H19"/>
    <mergeCell ref="A10:K10"/>
    <mergeCell ref="I12:J12"/>
    <mergeCell ref="I13:J13"/>
    <mergeCell ref="I14:J14"/>
    <mergeCell ref="I18:J18"/>
    <mergeCell ref="B12:H12"/>
    <mergeCell ref="B13:H13"/>
    <mergeCell ref="B14:H14"/>
    <mergeCell ref="B18:H18"/>
    <mergeCell ref="A15:H15"/>
    <mergeCell ref="C8:I8"/>
    <mergeCell ref="A8:B8"/>
    <mergeCell ref="I15:J15"/>
    <mergeCell ref="A11:K11"/>
    <mergeCell ref="A16:K16"/>
    <mergeCell ref="I39:J39"/>
    <mergeCell ref="I31:J31"/>
    <mergeCell ref="A33:K33"/>
    <mergeCell ref="A29:A30"/>
    <mergeCell ref="I29:J30"/>
    <mergeCell ref="K29:K30"/>
    <mergeCell ref="A31:H31"/>
    <mergeCell ref="B36:H36"/>
    <mergeCell ref="B37:H37"/>
    <mergeCell ref="B39:H39"/>
    <mergeCell ref="I36:J36"/>
    <mergeCell ref="I37:J37"/>
    <mergeCell ref="B38:H38"/>
    <mergeCell ref="I38:J38"/>
    <mergeCell ref="K34:K35"/>
    <mergeCell ref="B29:H30"/>
    <mergeCell ref="I34:J35"/>
    <mergeCell ref="B34:H35"/>
    <mergeCell ref="A34:A35"/>
    <mergeCell ref="A43:A44"/>
    <mergeCell ref="A40:A41"/>
    <mergeCell ref="J54:K54"/>
    <mergeCell ref="I50:J50"/>
    <mergeCell ref="I51:J51"/>
    <mergeCell ref="I45:J45"/>
    <mergeCell ref="B43:H44"/>
    <mergeCell ref="I42:J42"/>
    <mergeCell ref="I43:J44"/>
    <mergeCell ref="K43:K44"/>
    <mergeCell ref="I40:J41"/>
    <mergeCell ref="K40:K41"/>
    <mergeCell ref="B53:H53"/>
    <mergeCell ref="I53:J53"/>
    <mergeCell ref="B49:H49"/>
    <mergeCell ref="A48:H48"/>
    <mergeCell ref="I48:J48"/>
    <mergeCell ref="B40:H41"/>
    <mergeCell ref="A47:K47"/>
    <mergeCell ref="A45:H45"/>
    <mergeCell ref="A46:K46"/>
    <mergeCell ref="A51:H51"/>
    <mergeCell ref="B42:H42"/>
    <mergeCell ref="A55:I55"/>
    <mergeCell ref="J55:K55"/>
    <mergeCell ref="B58:C58"/>
    <mergeCell ref="A56:C57"/>
    <mergeCell ref="D56:D57"/>
    <mergeCell ref="J56:K57"/>
    <mergeCell ref="J58:K58"/>
    <mergeCell ref="I56:I57"/>
    <mergeCell ref="J59:K59"/>
    <mergeCell ref="J60:K60"/>
    <mergeCell ref="J61:K61"/>
    <mergeCell ref="J62:K62"/>
    <mergeCell ref="A65:K65"/>
    <mergeCell ref="B59:C59"/>
    <mergeCell ref="B60:C60"/>
    <mergeCell ref="B61:C61"/>
    <mergeCell ref="A62:C62"/>
    <mergeCell ref="A72:D72"/>
    <mergeCell ref="J72:K72"/>
    <mergeCell ref="A71:D71"/>
    <mergeCell ref="A68:D68"/>
    <mergeCell ref="J68:K68"/>
    <mergeCell ref="J71:K71"/>
    <mergeCell ref="B73:D73"/>
    <mergeCell ref="J73:K73"/>
    <mergeCell ref="B74:D74"/>
    <mergeCell ref="J74:K74"/>
    <mergeCell ref="A75:D75"/>
    <mergeCell ref="J75:K75"/>
    <mergeCell ref="A79:K79"/>
    <mergeCell ref="J66:K67"/>
    <mergeCell ref="J69:K69"/>
    <mergeCell ref="J76:K76"/>
    <mergeCell ref="J77:K77"/>
    <mergeCell ref="J78:K78"/>
    <mergeCell ref="A66:A67"/>
    <mergeCell ref="B66:D67"/>
    <mergeCell ref="B70:D70"/>
    <mergeCell ref="J70:K70"/>
    <mergeCell ref="A78:D78"/>
    <mergeCell ref="B69:D69"/>
    <mergeCell ref="B76:D76"/>
    <mergeCell ref="B77:D77"/>
    <mergeCell ref="A90:K90"/>
    <mergeCell ref="B80:D84"/>
    <mergeCell ref="A80:A84"/>
    <mergeCell ref="E80:E84"/>
    <mergeCell ref="H80:H84"/>
    <mergeCell ref="I80:I84"/>
    <mergeCell ref="J80:K84"/>
    <mergeCell ref="D86:K86"/>
    <mergeCell ref="D91:G91"/>
    <mergeCell ref="H91:K91"/>
    <mergeCell ref="F80:F84"/>
    <mergeCell ref="G80:G84"/>
  </mergeCells>
  <pageMargins left="0.23622047244094491" right="0.19685039370078741" top="0.74803149606299213" bottom="0.74803149606299213" header="0.31496062992125984" footer="0.31496062992125984"/>
  <pageSetup paperSize="9" scale="95" orientation="portrait" r:id="rId1"/>
  <rowBreaks count="1" manualBreakCount="1">
    <brk id="53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P88"/>
  <sheetViews>
    <sheetView zoomScale="120" zoomScaleNormal="120" zoomScaleSheetLayoutView="100" workbookViewId="0">
      <selection activeCell="A5" sqref="A5:H5"/>
    </sheetView>
  </sheetViews>
  <sheetFormatPr baseColWidth="10" defaultColWidth="11.42578125" defaultRowHeight="15" x14ac:dyDescent="0.25"/>
  <cols>
    <col min="1" max="3" width="10.85546875" style="26" customWidth="1"/>
    <col min="4" max="4" width="10.140625" style="26" customWidth="1"/>
    <col min="5" max="5" width="9.85546875" style="26" customWidth="1"/>
    <col min="6" max="6" width="12.7109375" style="26" customWidth="1"/>
    <col min="7" max="8" width="10.85546875" style="26" customWidth="1"/>
    <col min="9" max="9" width="2.5703125" style="39" customWidth="1"/>
    <col min="10" max="16384" width="11.42578125" style="26"/>
  </cols>
  <sheetData>
    <row r="1" spans="1:16" x14ac:dyDescent="0.25">
      <c r="A1" s="182" t="s">
        <v>225</v>
      </c>
      <c r="B1" s="184"/>
      <c r="C1" s="184"/>
      <c r="D1" s="185"/>
      <c r="E1" s="25"/>
      <c r="F1" s="25"/>
      <c r="G1" s="25"/>
      <c r="H1" s="86" t="s">
        <v>93</v>
      </c>
      <c r="I1" s="54"/>
    </row>
    <row r="2" spans="1:16" x14ac:dyDescent="0.25">
      <c r="A2" s="27"/>
      <c r="B2" s="30"/>
      <c r="C2" s="30"/>
      <c r="D2" s="30"/>
      <c r="E2" s="30"/>
      <c r="F2" s="30"/>
      <c r="G2" s="30"/>
      <c r="H2" s="172"/>
      <c r="I2" s="54"/>
    </row>
    <row r="3" spans="1:16" ht="18.75" x14ac:dyDescent="0.3">
      <c r="A3" s="27"/>
      <c r="B3" s="339" t="s">
        <v>122</v>
      </c>
      <c r="C3" s="339"/>
      <c r="D3" s="339"/>
      <c r="E3" s="339"/>
      <c r="F3" s="339"/>
      <c r="G3" s="307"/>
      <c r="H3" s="28"/>
    </row>
    <row r="4" spans="1:16" x14ac:dyDescent="0.25">
      <c r="A4" s="337" t="s">
        <v>124</v>
      </c>
      <c r="B4" s="307"/>
      <c r="C4" s="307"/>
      <c r="D4" s="307"/>
      <c r="E4" s="307"/>
      <c r="F4" s="307"/>
      <c r="G4" s="307"/>
      <c r="H4" s="338"/>
      <c r="I4" s="55"/>
    </row>
    <row r="5" spans="1:16" ht="15" customHeight="1" x14ac:dyDescent="0.25">
      <c r="A5" s="485" t="s">
        <v>134</v>
      </c>
      <c r="B5" s="486"/>
      <c r="C5" s="486"/>
      <c r="D5" s="486"/>
      <c r="E5" s="486"/>
      <c r="F5" s="486"/>
      <c r="G5" s="486"/>
      <c r="H5" s="381"/>
    </row>
    <row r="6" spans="1:16" x14ac:dyDescent="0.25">
      <c r="A6" s="321" t="s">
        <v>11</v>
      </c>
      <c r="B6" s="307"/>
      <c r="C6" s="487">
        <f>Finanzierungsplan!C8</f>
        <v>0</v>
      </c>
      <c r="D6" s="488"/>
      <c r="E6" s="488"/>
      <c r="F6" s="488"/>
      <c r="G6" s="488"/>
      <c r="H6" s="488"/>
      <c r="I6" s="26"/>
      <c r="J6" s="374"/>
      <c r="K6" s="366"/>
      <c r="L6" s="366"/>
      <c r="M6" s="366"/>
      <c r="N6" s="366"/>
      <c r="O6" s="366"/>
      <c r="P6" s="366"/>
    </row>
    <row r="7" spans="1:16" ht="11.25" customHeight="1" x14ac:dyDescent="0.25">
      <c r="A7" s="27"/>
      <c r="B7" s="30"/>
      <c r="C7" s="30"/>
      <c r="D7" s="30"/>
      <c r="E7" s="30"/>
      <c r="F7" s="30"/>
      <c r="G7" s="343" t="s">
        <v>71</v>
      </c>
      <c r="H7" s="344"/>
      <c r="J7" s="366"/>
      <c r="K7" s="366"/>
      <c r="L7" s="366"/>
      <c r="M7" s="366"/>
      <c r="N7" s="366"/>
      <c r="O7" s="366"/>
      <c r="P7" s="366"/>
    </row>
    <row r="8" spans="1:16" x14ac:dyDescent="0.25">
      <c r="A8" s="261" t="s">
        <v>48</v>
      </c>
      <c r="B8" s="261"/>
      <c r="C8" s="261"/>
      <c r="D8" s="261"/>
      <c r="E8" s="261"/>
      <c r="F8" s="261"/>
      <c r="G8" s="261"/>
      <c r="H8" s="261"/>
      <c r="I8" s="56"/>
    </row>
    <row r="9" spans="1:16" x14ac:dyDescent="0.25">
      <c r="A9" s="335" t="s">
        <v>0</v>
      </c>
      <c r="B9" s="245"/>
      <c r="C9" s="245"/>
      <c r="D9" s="245"/>
      <c r="E9" s="482"/>
      <c r="F9" s="483"/>
      <c r="G9" s="483"/>
      <c r="H9" s="484"/>
      <c r="I9" s="36"/>
      <c r="J9" s="33"/>
      <c r="L9" s="57"/>
    </row>
    <row r="10" spans="1:16" ht="7.5" customHeight="1" x14ac:dyDescent="0.25">
      <c r="A10" s="27"/>
      <c r="B10" s="30"/>
      <c r="C10" s="30"/>
      <c r="D10" s="30"/>
      <c r="E10" s="30"/>
      <c r="F10" s="30"/>
      <c r="G10" s="30"/>
      <c r="H10" s="28"/>
    </row>
    <row r="11" spans="1:16" x14ac:dyDescent="0.25">
      <c r="A11" s="375" t="s">
        <v>51</v>
      </c>
      <c r="B11" s="376"/>
      <c r="C11" s="376"/>
      <c r="D11" s="376"/>
      <c r="E11" s="376"/>
      <c r="F11" s="376"/>
      <c r="G11" s="376"/>
      <c r="H11" s="377"/>
      <c r="I11" s="58"/>
    </row>
    <row r="12" spans="1:16" x14ac:dyDescent="0.25">
      <c r="A12" s="347" t="s">
        <v>50</v>
      </c>
      <c r="B12" s="283"/>
      <c r="C12" s="283"/>
      <c r="D12" s="284"/>
      <c r="E12" s="350">
        <v>40</v>
      </c>
      <c r="F12" s="350"/>
      <c r="G12" s="350"/>
      <c r="H12" s="350"/>
      <c r="I12" s="36"/>
    </row>
    <row r="13" spans="1:16" x14ac:dyDescent="0.25">
      <c r="A13" s="347" t="s">
        <v>49</v>
      </c>
      <c r="B13" s="283"/>
      <c r="C13" s="283"/>
      <c r="D13" s="284"/>
      <c r="E13" s="351"/>
      <c r="F13" s="351"/>
      <c r="G13" s="351"/>
      <c r="H13" s="351"/>
      <c r="I13" s="36"/>
    </row>
    <row r="14" spans="1:16" ht="17.25" x14ac:dyDescent="0.25">
      <c r="A14" s="347" t="s">
        <v>176</v>
      </c>
      <c r="B14" s="283"/>
      <c r="C14" s="283"/>
      <c r="D14" s="284"/>
      <c r="E14" s="334"/>
      <c r="F14" s="334"/>
      <c r="G14" s="334"/>
      <c r="H14" s="334"/>
      <c r="I14" s="36"/>
    </row>
    <row r="15" spans="1:16" ht="7.5" customHeight="1" x14ac:dyDescent="0.25">
      <c r="A15" s="27"/>
      <c r="B15" s="30"/>
      <c r="C15" s="30"/>
      <c r="D15" s="30"/>
      <c r="E15" s="30"/>
      <c r="F15" s="30"/>
      <c r="G15" s="30"/>
      <c r="H15" s="28"/>
    </row>
    <row r="16" spans="1:16" x14ac:dyDescent="0.25">
      <c r="A16" s="375" t="s">
        <v>182</v>
      </c>
      <c r="B16" s="376"/>
      <c r="C16" s="376"/>
      <c r="D16" s="376"/>
      <c r="E16" s="376"/>
      <c r="F16" s="376"/>
      <c r="G16" s="376"/>
      <c r="H16" s="377"/>
      <c r="I16" s="58"/>
    </row>
    <row r="17" spans="1:12" ht="17.25" x14ac:dyDescent="0.25">
      <c r="A17" s="335" t="s">
        <v>205</v>
      </c>
      <c r="B17" s="245"/>
      <c r="C17" s="245"/>
      <c r="D17" s="245"/>
      <c r="E17" s="334"/>
      <c r="F17" s="334"/>
      <c r="G17" s="334"/>
      <c r="H17" s="334"/>
      <c r="I17" s="36"/>
      <c r="J17" s="33"/>
    </row>
    <row r="18" spans="1:12" x14ac:dyDescent="0.25">
      <c r="A18" s="347" t="s">
        <v>50</v>
      </c>
      <c r="B18" s="283"/>
      <c r="C18" s="283"/>
      <c r="D18" s="284"/>
      <c r="E18" s="350"/>
      <c r="F18" s="350"/>
      <c r="G18" s="350"/>
      <c r="H18" s="350"/>
      <c r="I18" s="36"/>
    </row>
    <row r="19" spans="1:12" x14ac:dyDescent="0.25">
      <c r="A19" s="347" t="s">
        <v>184</v>
      </c>
      <c r="B19" s="283"/>
      <c r="C19" s="283"/>
      <c r="D19" s="284"/>
      <c r="E19" s="59" t="s">
        <v>1</v>
      </c>
      <c r="F19" s="66"/>
      <c r="G19" s="59" t="s">
        <v>2</v>
      </c>
      <c r="H19" s="66"/>
      <c r="I19" s="60"/>
      <c r="J19" s="33"/>
    </row>
    <row r="20" spans="1:12" x14ac:dyDescent="0.25">
      <c r="A20" s="347" t="s">
        <v>185</v>
      </c>
      <c r="B20" s="283"/>
      <c r="C20" s="283"/>
      <c r="D20" s="284"/>
      <c r="E20" s="395"/>
      <c r="F20" s="395"/>
      <c r="G20" s="395"/>
      <c r="H20" s="395"/>
      <c r="I20" s="36"/>
    </row>
    <row r="21" spans="1:12" ht="7.5" customHeight="1" x14ac:dyDescent="0.25">
      <c r="A21" s="27"/>
      <c r="B21" s="30"/>
      <c r="C21" s="30"/>
      <c r="D21" s="30"/>
      <c r="E21" s="30"/>
      <c r="F21" s="30"/>
      <c r="G21" s="30"/>
      <c r="H21" s="28"/>
    </row>
    <row r="22" spans="1:12" x14ac:dyDescent="0.25">
      <c r="A22" s="261" t="s">
        <v>52</v>
      </c>
      <c r="B22" s="261"/>
      <c r="C22" s="261"/>
      <c r="D22" s="261"/>
      <c r="E22" s="261"/>
      <c r="F22" s="261"/>
      <c r="G22" s="261"/>
      <c r="H22" s="261"/>
      <c r="I22" s="58"/>
    </row>
    <row r="23" spans="1:12" s="62" customFormat="1" ht="32.25" customHeight="1" x14ac:dyDescent="0.25">
      <c r="A23" s="251"/>
      <c r="B23" s="251"/>
      <c r="C23" s="251"/>
      <c r="D23" s="251"/>
      <c r="E23" s="90" t="s">
        <v>54</v>
      </c>
      <c r="F23" s="90" t="s">
        <v>55</v>
      </c>
      <c r="G23" s="264" t="s">
        <v>53</v>
      </c>
      <c r="H23" s="264"/>
      <c r="I23" s="61"/>
    </row>
    <row r="24" spans="1:12" x14ac:dyDescent="0.25">
      <c r="A24" s="336" t="s">
        <v>56</v>
      </c>
      <c r="B24" s="336"/>
      <c r="C24" s="336"/>
      <c r="D24" s="336"/>
      <c r="E24" s="50"/>
      <c r="F24" s="50"/>
      <c r="G24" s="288"/>
      <c r="H24" s="288"/>
      <c r="I24" s="55"/>
      <c r="J24" s="480"/>
      <c r="K24" s="480"/>
      <c r="L24" s="480"/>
    </row>
    <row r="25" spans="1:12" x14ac:dyDescent="0.25">
      <c r="A25" s="336" t="s">
        <v>57</v>
      </c>
      <c r="B25" s="336"/>
      <c r="C25" s="336"/>
      <c r="D25" s="336"/>
      <c r="E25" s="53"/>
      <c r="F25" s="53"/>
      <c r="G25" s="288"/>
      <c r="H25" s="288"/>
      <c r="I25" s="55"/>
      <c r="J25" s="480"/>
      <c r="K25" s="480"/>
      <c r="L25" s="480"/>
    </row>
    <row r="26" spans="1:12" x14ac:dyDescent="0.25">
      <c r="A26" s="336" t="s">
        <v>58</v>
      </c>
      <c r="B26" s="336"/>
      <c r="C26" s="336"/>
      <c r="D26" s="336"/>
      <c r="E26" s="49"/>
      <c r="F26" s="49"/>
      <c r="G26" s="288"/>
      <c r="H26" s="288"/>
      <c r="I26" s="55"/>
      <c r="J26" s="480"/>
      <c r="K26" s="480"/>
      <c r="L26" s="480"/>
    </row>
    <row r="27" spans="1:12" x14ac:dyDescent="0.25">
      <c r="A27" s="336" t="s">
        <v>59</v>
      </c>
      <c r="B27" s="336"/>
      <c r="C27" s="336"/>
      <c r="D27" s="63" t="s">
        <v>60</v>
      </c>
      <c r="E27" s="49"/>
      <c r="F27" s="49"/>
      <c r="G27" s="288"/>
      <c r="H27" s="288"/>
      <c r="I27" s="55"/>
      <c r="J27" s="480"/>
      <c r="K27" s="480"/>
      <c r="L27" s="480"/>
    </row>
    <row r="28" spans="1:12" x14ac:dyDescent="0.25">
      <c r="A28" s="336" t="s">
        <v>61</v>
      </c>
      <c r="B28" s="336"/>
      <c r="C28" s="336"/>
      <c r="D28" s="336"/>
      <c r="E28" s="49"/>
      <c r="F28" s="49"/>
      <c r="G28" s="288"/>
      <c r="H28" s="288"/>
      <c r="I28" s="55"/>
      <c r="J28" s="480"/>
      <c r="K28" s="480"/>
      <c r="L28" s="480"/>
    </row>
    <row r="29" spans="1:12" x14ac:dyDescent="0.25">
      <c r="A29" s="336" t="s">
        <v>62</v>
      </c>
      <c r="B29" s="336"/>
      <c r="C29" s="336"/>
      <c r="D29" s="336"/>
      <c r="E29" s="49"/>
      <c r="F29" s="49"/>
      <c r="G29" s="288"/>
      <c r="H29" s="288"/>
      <c r="I29" s="55"/>
      <c r="J29" s="480"/>
      <c r="K29" s="480"/>
      <c r="L29" s="480"/>
    </row>
    <row r="30" spans="1:12" x14ac:dyDescent="0.25">
      <c r="A30" s="371" t="s">
        <v>63</v>
      </c>
      <c r="B30" s="372"/>
      <c r="C30" s="372"/>
      <c r="D30" s="373"/>
      <c r="E30" s="139">
        <f>((E26*12/40*E12)+(E27*12/40*E12)+(E28/40*E12)+E29)</f>
        <v>0</v>
      </c>
      <c r="F30" s="139">
        <f>((F26+F27)*12+F28+F29)</f>
        <v>0</v>
      </c>
      <c r="G30" s="244">
        <f>IF(E30&gt;F30,F30,E30)</f>
        <v>0</v>
      </c>
      <c r="H30" s="244"/>
      <c r="I30" s="55"/>
      <c r="J30" s="33"/>
      <c r="K30" s="64"/>
    </row>
    <row r="31" spans="1:12" x14ac:dyDescent="0.25">
      <c r="A31" s="368" t="s">
        <v>186</v>
      </c>
      <c r="B31" s="368"/>
      <c r="C31" s="368"/>
      <c r="D31" s="368"/>
      <c r="E31" s="368"/>
      <c r="F31" s="368"/>
      <c r="G31" s="478">
        <f>G30/360*(DAYS360(F19,H19,1)+1)/E12*E18</f>
        <v>0</v>
      </c>
      <c r="H31" s="479"/>
      <c r="I31" s="55"/>
      <c r="J31" s="480"/>
      <c r="K31" s="481"/>
    </row>
    <row r="32" spans="1:12" ht="24" customHeight="1" x14ac:dyDescent="0.25">
      <c r="A32" s="336" t="s">
        <v>181</v>
      </c>
      <c r="B32" s="336"/>
      <c r="C32" s="336"/>
      <c r="D32" s="336"/>
      <c r="E32" s="369" t="s">
        <v>67</v>
      </c>
      <c r="F32" s="369"/>
      <c r="G32" s="254">
        <f>PRODUCT(G31*0.22)</f>
        <v>0</v>
      </c>
      <c r="H32" s="254"/>
      <c r="I32" s="55"/>
      <c r="J32" s="481"/>
      <c r="K32" s="481"/>
    </row>
    <row r="33" spans="1:11" ht="24" customHeight="1" x14ac:dyDescent="0.25">
      <c r="A33" s="336" t="s">
        <v>66</v>
      </c>
      <c r="B33" s="336"/>
      <c r="C33" s="336"/>
      <c r="D33" s="336"/>
      <c r="E33" s="369" t="s">
        <v>68</v>
      </c>
      <c r="F33" s="369"/>
      <c r="G33" s="254">
        <f>PRODUCT(G31*0.02)</f>
        <v>0</v>
      </c>
      <c r="H33" s="254"/>
      <c r="I33" s="55"/>
      <c r="J33" s="481"/>
      <c r="K33" s="481"/>
    </row>
    <row r="34" spans="1:11" x14ac:dyDescent="0.25">
      <c r="A34" s="367" t="s">
        <v>69</v>
      </c>
      <c r="B34" s="367"/>
      <c r="C34" s="367"/>
      <c r="D34" s="367"/>
      <c r="E34" s="367"/>
      <c r="F34" s="367"/>
      <c r="G34" s="370">
        <f>SUM(G31:H33)</f>
        <v>0</v>
      </c>
      <c r="H34" s="370"/>
      <c r="I34" s="55"/>
    </row>
    <row r="35" spans="1:11" ht="17.25" x14ac:dyDescent="0.25">
      <c r="A35" s="65" t="s">
        <v>177</v>
      </c>
      <c r="B35" s="30"/>
      <c r="C35" s="30"/>
      <c r="D35" s="30"/>
      <c r="E35" s="30"/>
      <c r="F35" s="30"/>
      <c r="G35" s="30"/>
      <c r="H35" s="28"/>
    </row>
    <row r="36" spans="1:11" ht="17.25" x14ac:dyDescent="0.25">
      <c r="A36" s="65" t="s">
        <v>178</v>
      </c>
      <c r="B36" s="30"/>
      <c r="C36" s="30"/>
      <c r="D36" s="30"/>
      <c r="E36" s="30"/>
      <c r="F36" s="30"/>
      <c r="G36" s="30"/>
      <c r="H36" s="28"/>
    </row>
    <row r="37" spans="1:11" ht="17.25" x14ac:dyDescent="0.25">
      <c r="A37" s="65" t="s">
        <v>179</v>
      </c>
      <c r="B37" s="30"/>
      <c r="C37" s="30"/>
      <c r="D37" s="30"/>
      <c r="E37" s="30"/>
      <c r="F37" s="30"/>
      <c r="G37" s="30"/>
      <c r="H37" s="28"/>
    </row>
    <row r="38" spans="1:11" x14ac:dyDescent="0.25">
      <c r="A38" s="42"/>
      <c r="B38" s="43"/>
      <c r="C38" s="43"/>
      <c r="D38" s="43"/>
      <c r="E38" s="43"/>
      <c r="F38" s="43"/>
      <c r="G38" s="43"/>
      <c r="H38" s="82" t="s">
        <v>4</v>
      </c>
    </row>
    <row r="39" spans="1:11" x14ac:dyDescent="0.25">
      <c r="A39" s="359" t="s">
        <v>70</v>
      </c>
      <c r="B39" s="360"/>
      <c r="C39" s="360"/>
      <c r="D39" s="360"/>
      <c r="E39" s="360"/>
      <c r="F39" s="360"/>
      <c r="G39" s="360"/>
      <c r="H39" s="361"/>
    </row>
    <row r="40" spans="1:11" x14ac:dyDescent="0.25">
      <c r="A40" s="362"/>
      <c r="B40" s="363"/>
      <c r="C40" s="363"/>
      <c r="D40" s="363"/>
      <c r="E40" s="363"/>
      <c r="F40" s="363"/>
      <c r="G40" s="363"/>
      <c r="H40" s="364"/>
    </row>
    <row r="41" spans="1:11" x14ac:dyDescent="0.25">
      <c r="A41" s="362"/>
      <c r="B41" s="363"/>
      <c r="C41" s="363"/>
      <c r="D41" s="363"/>
      <c r="E41" s="363"/>
      <c r="F41" s="363"/>
      <c r="G41" s="363"/>
      <c r="H41" s="364"/>
    </row>
    <row r="42" spans="1:11" x14ac:dyDescent="0.25">
      <c r="A42" s="362"/>
      <c r="B42" s="363"/>
      <c r="C42" s="363"/>
      <c r="D42" s="363"/>
      <c r="E42" s="363"/>
      <c r="F42" s="363"/>
      <c r="G42" s="363"/>
      <c r="H42" s="364"/>
    </row>
    <row r="43" spans="1:11" x14ac:dyDescent="0.25">
      <c r="A43" s="362"/>
      <c r="B43" s="363"/>
      <c r="C43" s="363"/>
      <c r="D43" s="363"/>
      <c r="E43" s="363"/>
      <c r="F43" s="363"/>
      <c r="G43" s="363"/>
      <c r="H43" s="364"/>
      <c r="I43" s="26"/>
    </row>
    <row r="44" spans="1:11" x14ac:dyDescent="0.25">
      <c r="A44" s="362"/>
      <c r="B44" s="363"/>
      <c r="C44" s="363"/>
      <c r="D44" s="363"/>
      <c r="E44" s="363"/>
      <c r="F44" s="363"/>
      <c r="G44" s="363"/>
      <c r="H44" s="364"/>
      <c r="I44" s="26"/>
    </row>
    <row r="45" spans="1:11" x14ac:dyDescent="0.25">
      <c r="A45" s="362"/>
      <c r="B45" s="363"/>
      <c r="C45" s="363"/>
      <c r="D45" s="363"/>
      <c r="E45" s="363"/>
      <c r="F45" s="363"/>
      <c r="G45" s="363"/>
      <c r="H45" s="364"/>
      <c r="I45" s="26"/>
    </row>
    <row r="46" spans="1:11" x14ac:dyDescent="0.25">
      <c r="A46" s="362"/>
      <c r="B46" s="363"/>
      <c r="C46" s="363"/>
      <c r="D46" s="363"/>
      <c r="E46" s="363"/>
      <c r="F46" s="363"/>
      <c r="G46" s="363"/>
      <c r="H46" s="364"/>
      <c r="I46" s="26"/>
    </row>
    <row r="47" spans="1:11" x14ac:dyDescent="0.25">
      <c r="A47" s="362"/>
      <c r="B47" s="363"/>
      <c r="C47" s="363"/>
      <c r="D47" s="363"/>
      <c r="E47" s="363"/>
      <c r="F47" s="363"/>
      <c r="G47" s="363"/>
      <c r="H47" s="364"/>
      <c r="I47" s="26"/>
    </row>
    <row r="48" spans="1:11" x14ac:dyDescent="0.25">
      <c r="A48" s="362"/>
      <c r="B48" s="363"/>
      <c r="C48" s="363"/>
      <c r="D48" s="363"/>
      <c r="E48" s="363"/>
      <c r="F48" s="363"/>
      <c r="G48" s="363"/>
      <c r="H48" s="364"/>
      <c r="I48" s="26"/>
    </row>
    <row r="49" spans="1:9" x14ac:dyDescent="0.25">
      <c r="A49" s="362"/>
      <c r="B49" s="363"/>
      <c r="C49" s="363"/>
      <c r="D49" s="363"/>
      <c r="E49" s="363"/>
      <c r="F49" s="363"/>
      <c r="G49" s="363"/>
      <c r="H49" s="364"/>
      <c r="I49" s="26"/>
    </row>
    <row r="50" spans="1:9" x14ac:dyDescent="0.25">
      <c r="A50" s="362"/>
      <c r="B50" s="363"/>
      <c r="C50" s="363"/>
      <c r="D50" s="363"/>
      <c r="E50" s="363"/>
      <c r="F50" s="363"/>
      <c r="G50" s="363"/>
      <c r="H50" s="364"/>
      <c r="I50" s="26"/>
    </row>
    <row r="51" spans="1:9" x14ac:dyDescent="0.25">
      <c r="A51" s="362"/>
      <c r="B51" s="363"/>
      <c r="C51" s="363"/>
      <c r="D51" s="363"/>
      <c r="E51" s="363"/>
      <c r="F51" s="363"/>
      <c r="G51" s="363"/>
      <c r="H51" s="364"/>
      <c r="I51" s="26"/>
    </row>
    <row r="52" spans="1:9" x14ac:dyDescent="0.25">
      <c r="A52" s="362"/>
      <c r="B52" s="363"/>
      <c r="C52" s="363"/>
      <c r="D52" s="363"/>
      <c r="E52" s="363"/>
      <c r="F52" s="363"/>
      <c r="G52" s="363"/>
      <c r="H52" s="364"/>
      <c r="I52" s="26"/>
    </row>
    <row r="53" spans="1:9" x14ac:dyDescent="0.25">
      <c r="A53" s="362"/>
      <c r="B53" s="363"/>
      <c r="C53" s="363"/>
      <c r="D53" s="363"/>
      <c r="E53" s="363"/>
      <c r="F53" s="363"/>
      <c r="G53" s="363"/>
      <c r="H53" s="364"/>
      <c r="I53" s="26"/>
    </row>
    <row r="54" spans="1:9" x14ac:dyDescent="0.25">
      <c r="A54" s="362"/>
      <c r="B54" s="363"/>
      <c r="C54" s="363"/>
      <c r="D54" s="363"/>
      <c r="E54" s="363"/>
      <c r="F54" s="363"/>
      <c r="G54" s="363"/>
      <c r="H54" s="364"/>
      <c r="I54" s="26"/>
    </row>
    <row r="55" spans="1:9" x14ac:dyDescent="0.25">
      <c r="A55" s="362"/>
      <c r="B55" s="363"/>
      <c r="C55" s="363"/>
      <c r="D55" s="363"/>
      <c r="E55" s="363"/>
      <c r="F55" s="363"/>
      <c r="G55" s="363"/>
      <c r="H55" s="364"/>
      <c r="I55" s="26"/>
    </row>
    <row r="56" spans="1:9" x14ac:dyDescent="0.25">
      <c r="A56" s="362"/>
      <c r="B56" s="363"/>
      <c r="C56" s="363"/>
      <c r="D56" s="363"/>
      <c r="E56" s="363"/>
      <c r="F56" s="363"/>
      <c r="G56" s="363"/>
      <c r="H56" s="364"/>
      <c r="I56" s="26"/>
    </row>
    <row r="57" spans="1:9" x14ac:dyDescent="0.25">
      <c r="A57" s="362"/>
      <c r="B57" s="363"/>
      <c r="C57" s="363"/>
      <c r="D57" s="363"/>
      <c r="E57" s="363"/>
      <c r="F57" s="363"/>
      <c r="G57" s="363"/>
      <c r="H57" s="364"/>
      <c r="I57" s="26"/>
    </row>
    <row r="58" spans="1:9" x14ac:dyDescent="0.25">
      <c r="A58" s="362"/>
      <c r="B58" s="363"/>
      <c r="C58" s="363"/>
      <c r="D58" s="363"/>
      <c r="E58" s="363"/>
      <c r="F58" s="363"/>
      <c r="G58" s="363"/>
      <c r="H58" s="364"/>
      <c r="I58" s="26"/>
    </row>
    <row r="59" spans="1:9" x14ac:dyDescent="0.25">
      <c r="A59" s="362"/>
      <c r="B59" s="363"/>
      <c r="C59" s="363"/>
      <c r="D59" s="363"/>
      <c r="E59" s="363"/>
      <c r="F59" s="363"/>
      <c r="G59" s="363"/>
      <c r="H59" s="364"/>
      <c r="I59" s="26"/>
    </row>
    <row r="60" spans="1:9" x14ac:dyDescent="0.25">
      <c r="A60" s="362"/>
      <c r="B60" s="363"/>
      <c r="C60" s="363"/>
      <c r="D60" s="363"/>
      <c r="E60" s="363"/>
      <c r="F60" s="363"/>
      <c r="G60" s="363"/>
      <c r="H60" s="364"/>
      <c r="I60" s="26"/>
    </row>
    <row r="61" spans="1:9" x14ac:dyDescent="0.25">
      <c r="A61" s="362"/>
      <c r="B61" s="363"/>
      <c r="C61" s="363"/>
      <c r="D61" s="363"/>
      <c r="E61" s="363"/>
      <c r="F61" s="363"/>
      <c r="G61" s="363"/>
      <c r="H61" s="364"/>
      <c r="I61" s="26"/>
    </row>
    <row r="62" spans="1:9" x14ac:dyDescent="0.25">
      <c r="A62" s="362"/>
      <c r="B62" s="363"/>
      <c r="C62" s="363"/>
      <c r="D62" s="363"/>
      <c r="E62" s="363"/>
      <c r="F62" s="363"/>
      <c r="G62" s="363"/>
      <c r="H62" s="364"/>
      <c r="I62" s="26"/>
    </row>
    <row r="63" spans="1:9" x14ac:dyDescent="0.25">
      <c r="A63" s="362"/>
      <c r="B63" s="363"/>
      <c r="C63" s="363"/>
      <c r="D63" s="363"/>
      <c r="E63" s="363"/>
      <c r="F63" s="363"/>
      <c r="G63" s="363"/>
      <c r="H63" s="364"/>
      <c r="I63" s="26"/>
    </row>
    <row r="64" spans="1:9" x14ac:dyDescent="0.25">
      <c r="A64" s="362"/>
      <c r="B64" s="363"/>
      <c r="C64" s="363"/>
      <c r="D64" s="363"/>
      <c r="E64" s="363"/>
      <c r="F64" s="363"/>
      <c r="G64" s="363"/>
      <c r="H64" s="364"/>
      <c r="I64" s="26"/>
    </row>
    <row r="65" spans="1:9" x14ac:dyDescent="0.25">
      <c r="A65" s="362"/>
      <c r="B65" s="363"/>
      <c r="C65" s="363"/>
      <c r="D65" s="363"/>
      <c r="E65" s="363"/>
      <c r="F65" s="363"/>
      <c r="G65" s="363"/>
      <c r="H65" s="364"/>
      <c r="I65" s="26"/>
    </row>
    <row r="66" spans="1:9" x14ac:dyDescent="0.25">
      <c r="A66" s="362"/>
      <c r="B66" s="363"/>
      <c r="C66" s="363"/>
      <c r="D66" s="363"/>
      <c r="E66" s="363"/>
      <c r="F66" s="363"/>
      <c r="G66" s="363"/>
      <c r="H66" s="364"/>
      <c r="I66" s="26"/>
    </row>
    <row r="67" spans="1:9" x14ac:dyDescent="0.25">
      <c r="A67" s="362"/>
      <c r="B67" s="363"/>
      <c r="C67" s="363"/>
      <c r="D67" s="363"/>
      <c r="E67" s="363"/>
      <c r="F67" s="363"/>
      <c r="G67" s="363"/>
      <c r="H67" s="364"/>
      <c r="I67" s="26"/>
    </row>
    <row r="68" spans="1:9" x14ac:dyDescent="0.25">
      <c r="A68" s="362"/>
      <c r="B68" s="363"/>
      <c r="C68" s="363"/>
      <c r="D68" s="363"/>
      <c r="E68" s="363"/>
      <c r="F68" s="363"/>
      <c r="G68" s="363"/>
      <c r="H68" s="364"/>
      <c r="I68" s="26"/>
    </row>
    <row r="69" spans="1:9" x14ac:dyDescent="0.25">
      <c r="A69" s="362"/>
      <c r="B69" s="363"/>
      <c r="C69" s="363"/>
      <c r="D69" s="363"/>
      <c r="E69" s="363"/>
      <c r="F69" s="363"/>
      <c r="G69" s="363"/>
      <c r="H69" s="364"/>
      <c r="I69" s="26"/>
    </row>
    <row r="70" spans="1:9" x14ac:dyDescent="0.25">
      <c r="A70" s="362"/>
      <c r="B70" s="363"/>
      <c r="C70" s="363"/>
      <c r="D70" s="363"/>
      <c r="E70" s="363"/>
      <c r="F70" s="363"/>
      <c r="G70" s="363"/>
      <c r="H70" s="364"/>
      <c r="I70" s="26"/>
    </row>
    <row r="71" spans="1:9" x14ac:dyDescent="0.25">
      <c r="A71" s="362"/>
      <c r="B71" s="363"/>
      <c r="C71" s="363"/>
      <c r="D71" s="363"/>
      <c r="E71" s="363"/>
      <c r="F71" s="363"/>
      <c r="G71" s="363"/>
      <c r="H71" s="364"/>
      <c r="I71" s="26"/>
    </row>
    <row r="72" spans="1:9" x14ac:dyDescent="0.25">
      <c r="A72" s="362"/>
      <c r="B72" s="363"/>
      <c r="C72" s="363"/>
      <c r="D72" s="363"/>
      <c r="E72" s="363"/>
      <c r="F72" s="363"/>
      <c r="G72" s="363"/>
      <c r="H72" s="364"/>
      <c r="I72" s="26"/>
    </row>
    <row r="73" spans="1:9" x14ac:dyDescent="0.25">
      <c r="A73" s="362"/>
      <c r="B73" s="363"/>
      <c r="C73" s="363"/>
      <c r="D73" s="363"/>
      <c r="E73" s="363"/>
      <c r="F73" s="363"/>
      <c r="G73" s="363"/>
      <c r="H73" s="364"/>
      <c r="I73" s="26"/>
    </row>
    <row r="74" spans="1:9" x14ac:dyDescent="0.25">
      <c r="A74" s="362"/>
      <c r="B74" s="363"/>
      <c r="C74" s="363"/>
      <c r="D74" s="363"/>
      <c r="E74" s="363"/>
      <c r="F74" s="363"/>
      <c r="G74" s="363"/>
      <c r="H74" s="364"/>
      <c r="I74" s="26"/>
    </row>
    <row r="75" spans="1:9" x14ac:dyDescent="0.25">
      <c r="A75" s="362"/>
      <c r="B75" s="363"/>
      <c r="C75" s="363"/>
      <c r="D75" s="363"/>
      <c r="E75" s="363"/>
      <c r="F75" s="363"/>
      <c r="G75" s="363"/>
      <c r="H75" s="364"/>
      <c r="I75" s="26"/>
    </row>
    <row r="76" spans="1:9" x14ac:dyDescent="0.25">
      <c r="A76" s="362"/>
      <c r="B76" s="363"/>
      <c r="C76" s="363"/>
      <c r="D76" s="363"/>
      <c r="E76" s="363"/>
      <c r="F76" s="363"/>
      <c r="G76" s="363"/>
      <c r="H76" s="364"/>
      <c r="I76" s="26"/>
    </row>
    <row r="77" spans="1:9" x14ac:dyDescent="0.25">
      <c r="A77" s="362"/>
      <c r="B77" s="363"/>
      <c r="C77" s="363"/>
      <c r="D77" s="363"/>
      <c r="E77" s="363"/>
      <c r="F77" s="363"/>
      <c r="G77" s="363"/>
      <c r="H77" s="364"/>
      <c r="I77" s="26"/>
    </row>
    <row r="78" spans="1:9" x14ac:dyDescent="0.25">
      <c r="A78" s="362"/>
      <c r="B78" s="363"/>
      <c r="C78" s="363"/>
      <c r="D78" s="363"/>
      <c r="E78" s="363"/>
      <c r="F78" s="363"/>
      <c r="G78" s="363"/>
      <c r="H78" s="364"/>
      <c r="I78" s="26"/>
    </row>
    <row r="79" spans="1:9" x14ac:dyDescent="0.25">
      <c r="A79" s="362"/>
      <c r="B79" s="363"/>
      <c r="C79" s="363"/>
      <c r="D79" s="363"/>
      <c r="E79" s="363"/>
      <c r="F79" s="363"/>
      <c r="G79" s="363"/>
      <c r="H79" s="364"/>
      <c r="I79" s="26"/>
    </row>
    <row r="80" spans="1:9" x14ac:dyDescent="0.25">
      <c r="A80" s="362"/>
      <c r="B80" s="363"/>
      <c r="C80" s="363"/>
      <c r="D80" s="363"/>
      <c r="E80" s="363"/>
      <c r="F80" s="363"/>
      <c r="G80" s="363"/>
      <c r="H80" s="364"/>
      <c r="I80" s="26"/>
    </row>
    <row r="81" spans="1:9" x14ac:dyDescent="0.25">
      <c r="A81" s="362"/>
      <c r="B81" s="363"/>
      <c r="C81" s="363"/>
      <c r="D81" s="363"/>
      <c r="E81" s="363"/>
      <c r="F81" s="363"/>
      <c r="G81" s="363"/>
      <c r="H81" s="364"/>
      <c r="I81" s="26"/>
    </row>
    <row r="82" spans="1:9" x14ac:dyDescent="0.25">
      <c r="A82" s="362"/>
      <c r="B82" s="363"/>
      <c r="C82" s="363"/>
      <c r="D82" s="363"/>
      <c r="E82" s="363"/>
      <c r="F82" s="363"/>
      <c r="G82" s="363"/>
      <c r="H82" s="364"/>
      <c r="I82" s="26"/>
    </row>
    <row r="83" spans="1:9" x14ac:dyDescent="0.25">
      <c r="A83" s="362"/>
      <c r="B83" s="363"/>
      <c r="C83" s="363"/>
      <c r="D83" s="363"/>
      <c r="E83" s="363"/>
      <c r="F83" s="363"/>
      <c r="G83" s="363"/>
      <c r="H83" s="364"/>
      <c r="I83" s="26"/>
    </row>
    <row r="84" spans="1:9" x14ac:dyDescent="0.25">
      <c r="A84" s="362"/>
      <c r="B84" s="363"/>
      <c r="C84" s="363"/>
      <c r="D84" s="363"/>
      <c r="E84" s="363"/>
      <c r="F84" s="363"/>
      <c r="G84" s="363"/>
      <c r="H84" s="364"/>
      <c r="I84" s="26"/>
    </row>
    <row r="85" spans="1:9" x14ac:dyDescent="0.25">
      <c r="A85" s="362"/>
      <c r="B85" s="363"/>
      <c r="C85" s="363"/>
      <c r="D85" s="363"/>
      <c r="E85" s="363"/>
      <c r="F85" s="363"/>
      <c r="G85" s="363"/>
      <c r="H85" s="364"/>
      <c r="I85" s="26"/>
    </row>
    <row r="86" spans="1:9" x14ac:dyDescent="0.25">
      <c r="A86" s="362"/>
      <c r="B86" s="363"/>
      <c r="C86" s="363"/>
      <c r="D86" s="363"/>
      <c r="E86" s="363"/>
      <c r="F86" s="363"/>
      <c r="G86" s="363"/>
      <c r="H86" s="364"/>
      <c r="I86" s="26"/>
    </row>
    <row r="87" spans="1:9" x14ac:dyDescent="0.25">
      <c r="A87" s="362"/>
      <c r="B87" s="363"/>
      <c r="C87" s="363"/>
      <c r="D87" s="363"/>
      <c r="E87" s="363"/>
      <c r="F87" s="363"/>
      <c r="G87" s="363"/>
      <c r="H87" s="364"/>
      <c r="I87" s="26"/>
    </row>
    <row r="88" spans="1:9" x14ac:dyDescent="0.25">
      <c r="A88" s="42"/>
      <c r="B88" s="43"/>
      <c r="C88" s="43"/>
      <c r="D88" s="43"/>
      <c r="E88" s="43"/>
      <c r="F88" s="43"/>
      <c r="G88" s="43"/>
      <c r="H88" s="82" t="s">
        <v>5</v>
      </c>
      <c r="I88" s="26"/>
    </row>
  </sheetData>
  <sheetProtection selectLockedCells="1"/>
  <mergeCells count="51">
    <mergeCell ref="J6:P7"/>
    <mergeCell ref="G7:H7"/>
    <mergeCell ref="B3:G3"/>
    <mergeCell ref="A4:H4"/>
    <mergeCell ref="A6:B6"/>
    <mergeCell ref="A5:H5"/>
    <mergeCell ref="C6:H6"/>
    <mergeCell ref="A12:D12"/>
    <mergeCell ref="E12:H12"/>
    <mergeCell ref="A8:H8"/>
    <mergeCell ref="A9:D9"/>
    <mergeCell ref="E9:H9"/>
    <mergeCell ref="A11:H11"/>
    <mergeCell ref="A22:H22"/>
    <mergeCell ref="A13:D13"/>
    <mergeCell ref="E13:H13"/>
    <mergeCell ref="A14:D14"/>
    <mergeCell ref="E14:H14"/>
    <mergeCell ref="A16:H16"/>
    <mergeCell ref="A17:D17"/>
    <mergeCell ref="E17:H17"/>
    <mergeCell ref="A18:D18"/>
    <mergeCell ref="E18:H18"/>
    <mergeCell ref="A19:D19"/>
    <mergeCell ref="A20:D20"/>
    <mergeCell ref="E20:H20"/>
    <mergeCell ref="A23:D23"/>
    <mergeCell ref="G23:H23"/>
    <mergeCell ref="A24:D24"/>
    <mergeCell ref="G24:H29"/>
    <mergeCell ref="J24:L29"/>
    <mergeCell ref="A25:D25"/>
    <mergeCell ref="A26:D26"/>
    <mergeCell ref="A27:C27"/>
    <mergeCell ref="A28:D28"/>
    <mergeCell ref="A29:D29"/>
    <mergeCell ref="G30:H30"/>
    <mergeCell ref="A31:F31"/>
    <mergeCell ref="G31:H31"/>
    <mergeCell ref="J31:K33"/>
    <mergeCell ref="A32:D32"/>
    <mergeCell ref="E32:F32"/>
    <mergeCell ref="G32:H32"/>
    <mergeCell ref="A33:D33"/>
    <mergeCell ref="E33:F33"/>
    <mergeCell ref="A30:D30"/>
    <mergeCell ref="A40:H87"/>
    <mergeCell ref="G33:H33"/>
    <mergeCell ref="A34:F34"/>
    <mergeCell ref="G34:H34"/>
    <mergeCell ref="A39:H39"/>
  </mergeCells>
  <pageMargins left="0.7" right="0.7" top="0.75" bottom="0.75" header="0.3" footer="0.3"/>
  <pageSetup paperSize="9" orientation="portrait" r:id="rId1"/>
  <rowBreaks count="1" manualBreakCount="1">
    <brk id="38" max="16383" man="1"/>
  </rowBreaks>
  <colBreaks count="1" manualBreakCount="1">
    <brk id="8" max="9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P88"/>
  <sheetViews>
    <sheetView zoomScale="120" zoomScaleNormal="120" zoomScaleSheetLayoutView="100" workbookViewId="0">
      <selection sqref="A1:H1"/>
    </sheetView>
  </sheetViews>
  <sheetFormatPr baseColWidth="10" defaultColWidth="11.42578125" defaultRowHeight="15" x14ac:dyDescent="0.25"/>
  <cols>
    <col min="1" max="3" width="10.85546875" style="26" customWidth="1"/>
    <col min="4" max="4" width="10.140625" style="26" customWidth="1"/>
    <col min="5" max="5" width="9.85546875" style="26" customWidth="1"/>
    <col min="6" max="6" width="12.7109375" style="26" customWidth="1"/>
    <col min="7" max="8" width="10.85546875" style="26" customWidth="1"/>
    <col min="9" max="9" width="2.5703125" style="39" customWidth="1"/>
    <col min="10" max="16384" width="11.42578125" style="26"/>
  </cols>
  <sheetData>
    <row r="1" spans="1:16" x14ac:dyDescent="0.25">
      <c r="A1" s="182" t="s">
        <v>225</v>
      </c>
      <c r="B1" s="186"/>
      <c r="C1" s="186"/>
      <c r="D1" s="187"/>
      <c r="E1" s="192"/>
      <c r="F1" s="25"/>
      <c r="G1" s="25"/>
      <c r="H1" s="191" t="s">
        <v>93</v>
      </c>
      <c r="I1" s="54"/>
    </row>
    <row r="2" spans="1:16" x14ac:dyDescent="0.25">
      <c r="A2" s="27"/>
      <c r="B2" s="30"/>
      <c r="C2" s="30"/>
      <c r="D2" s="30"/>
      <c r="E2" s="30"/>
      <c r="F2" s="30"/>
      <c r="G2" s="30"/>
      <c r="H2" s="172"/>
      <c r="I2" s="54"/>
    </row>
    <row r="3" spans="1:16" ht="18.75" x14ac:dyDescent="0.3">
      <c r="A3" s="27"/>
      <c r="B3" s="339" t="s">
        <v>122</v>
      </c>
      <c r="C3" s="339"/>
      <c r="D3" s="339"/>
      <c r="E3" s="339"/>
      <c r="F3" s="339"/>
      <c r="G3" s="307"/>
      <c r="H3" s="28"/>
    </row>
    <row r="4" spans="1:16" x14ac:dyDescent="0.25">
      <c r="A4" s="337" t="s">
        <v>124</v>
      </c>
      <c r="B4" s="307"/>
      <c r="C4" s="307"/>
      <c r="D4" s="307"/>
      <c r="E4" s="307"/>
      <c r="F4" s="307"/>
      <c r="G4" s="307"/>
      <c r="H4" s="338"/>
      <c r="I4" s="55"/>
    </row>
    <row r="5" spans="1:16" ht="15" customHeight="1" x14ac:dyDescent="0.25">
      <c r="A5" s="485" t="s">
        <v>134</v>
      </c>
      <c r="B5" s="486"/>
      <c r="C5" s="486"/>
      <c r="D5" s="486"/>
      <c r="E5" s="486"/>
      <c r="F5" s="486"/>
      <c r="G5" s="486"/>
      <c r="H5" s="381"/>
    </row>
    <row r="6" spans="1:16" x14ac:dyDescent="0.25">
      <c r="A6" s="321" t="s">
        <v>11</v>
      </c>
      <c r="B6" s="307"/>
      <c r="C6" s="487">
        <f>Finanzierungsplan!C8</f>
        <v>0</v>
      </c>
      <c r="D6" s="488"/>
      <c r="E6" s="488"/>
      <c r="F6" s="488"/>
      <c r="G6" s="488"/>
      <c r="H6" s="488"/>
      <c r="I6" s="26"/>
      <c r="J6" s="489"/>
      <c r="K6" s="477"/>
      <c r="L6" s="477"/>
      <c r="M6" s="477"/>
      <c r="N6" s="477"/>
      <c r="O6" s="477"/>
      <c r="P6" s="477"/>
    </row>
    <row r="7" spans="1:16" ht="11.25" customHeight="1" x14ac:dyDescent="0.25">
      <c r="A7" s="27"/>
      <c r="B7" s="30"/>
      <c r="C7" s="30"/>
      <c r="D7" s="30"/>
      <c r="E7" s="30"/>
      <c r="F7" s="30"/>
      <c r="G7" s="343" t="s">
        <v>116</v>
      </c>
      <c r="H7" s="344"/>
      <c r="J7" s="477"/>
      <c r="K7" s="477"/>
      <c r="L7" s="477"/>
      <c r="M7" s="477"/>
      <c r="N7" s="477"/>
      <c r="O7" s="477"/>
      <c r="P7" s="477"/>
    </row>
    <row r="8" spans="1:16" x14ac:dyDescent="0.25">
      <c r="A8" s="261" t="s">
        <v>48</v>
      </c>
      <c r="B8" s="261"/>
      <c r="C8" s="261"/>
      <c r="D8" s="261"/>
      <c r="E8" s="261"/>
      <c r="F8" s="261"/>
      <c r="G8" s="261"/>
      <c r="H8" s="261"/>
      <c r="I8" s="56"/>
    </row>
    <row r="9" spans="1:16" x14ac:dyDescent="0.25">
      <c r="A9" s="335" t="s">
        <v>0</v>
      </c>
      <c r="B9" s="245"/>
      <c r="C9" s="245"/>
      <c r="D9" s="245"/>
      <c r="E9" s="482"/>
      <c r="F9" s="483"/>
      <c r="G9" s="483"/>
      <c r="H9" s="484"/>
      <c r="I9" s="36"/>
      <c r="J9" s="33"/>
      <c r="L9" s="57"/>
    </row>
    <row r="10" spans="1:16" ht="7.5" customHeight="1" x14ac:dyDescent="0.25">
      <c r="A10" s="27"/>
      <c r="B10" s="30"/>
      <c r="C10" s="30"/>
      <c r="D10" s="30"/>
      <c r="E10" s="30"/>
      <c r="F10" s="30"/>
      <c r="G10" s="30"/>
      <c r="H10" s="28"/>
    </row>
    <row r="11" spans="1:16" x14ac:dyDescent="0.25">
      <c r="A11" s="375" t="s">
        <v>51</v>
      </c>
      <c r="B11" s="376"/>
      <c r="C11" s="376"/>
      <c r="D11" s="376"/>
      <c r="E11" s="376"/>
      <c r="F11" s="376"/>
      <c r="G11" s="376"/>
      <c r="H11" s="377"/>
      <c r="I11" s="58"/>
    </row>
    <row r="12" spans="1:16" x14ac:dyDescent="0.25">
      <c r="A12" s="347" t="s">
        <v>50</v>
      </c>
      <c r="B12" s="283"/>
      <c r="C12" s="283"/>
      <c r="D12" s="284"/>
      <c r="E12" s="350">
        <v>40</v>
      </c>
      <c r="F12" s="350"/>
      <c r="G12" s="350"/>
      <c r="H12" s="350"/>
      <c r="I12" s="36"/>
    </row>
    <row r="13" spans="1:16" x14ac:dyDescent="0.25">
      <c r="A13" s="347" t="s">
        <v>49</v>
      </c>
      <c r="B13" s="283"/>
      <c r="C13" s="283"/>
      <c r="D13" s="284"/>
      <c r="E13" s="351"/>
      <c r="F13" s="351"/>
      <c r="G13" s="351"/>
      <c r="H13" s="351"/>
      <c r="I13" s="36"/>
    </row>
    <row r="14" spans="1:16" ht="17.25" x14ac:dyDescent="0.25">
      <c r="A14" s="347" t="s">
        <v>176</v>
      </c>
      <c r="B14" s="283"/>
      <c r="C14" s="283"/>
      <c r="D14" s="284"/>
      <c r="E14" s="334"/>
      <c r="F14" s="334"/>
      <c r="G14" s="334"/>
      <c r="H14" s="334"/>
      <c r="I14" s="36"/>
    </row>
    <row r="15" spans="1:16" ht="7.5" customHeight="1" x14ac:dyDescent="0.25">
      <c r="A15" s="27"/>
      <c r="B15" s="30"/>
      <c r="C15" s="30"/>
      <c r="D15" s="30"/>
      <c r="E15" s="30"/>
      <c r="F15" s="30"/>
      <c r="G15" s="30"/>
      <c r="H15" s="28"/>
    </row>
    <row r="16" spans="1:16" x14ac:dyDescent="0.25">
      <c r="A16" s="375" t="s">
        <v>182</v>
      </c>
      <c r="B16" s="376"/>
      <c r="C16" s="376"/>
      <c r="D16" s="376"/>
      <c r="E16" s="376"/>
      <c r="F16" s="376"/>
      <c r="G16" s="376"/>
      <c r="H16" s="377"/>
      <c r="I16" s="58"/>
    </row>
    <row r="17" spans="1:12" ht="17.25" x14ac:dyDescent="0.25">
      <c r="A17" s="335" t="s">
        <v>205</v>
      </c>
      <c r="B17" s="245"/>
      <c r="C17" s="245"/>
      <c r="D17" s="245"/>
      <c r="E17" s="334"/>
      <c r="F17" s="334"/>
      <c r="G17" s="334"/>
      <c r="H17" s="334"/>
      <c r="I17" s="36"/>
      <c r="J17" s="33"/>
    </row>
    <row r="18" spans="1:12" x14ac:dyDescent="0.25">
      <c r="A18" s="347" t="s">
        <v>50</v>
      </c>
      <c r="B18" s="283"/>
      <c r="C18" s="283"/>
      <c r="D18" s="284"/>
      <c r="E18" s="350"/>
      <c r="F18" s="350"/>
      <c r="G18" s="350"/>
      <c r="H18" s="350"/>
      <c r="I18" s="36"/>
    </row>
    <row r="19" spans="1:12" x14ac:dyDescent="0.25">
      <c r="A19" s="347" t="s">
        <v>184</v>
      </c>
      <c r="B19" s="283"/>
      <c r="C19" s="283"/>
      <c r="D19" s="284"/>
      <c r="E19" s="59" t="s">
        <v>1</v>
      </c>
      <c r="F19" s="66"/>
      <c r="G19" s="59" t="s">
        <v>2</v>
      </c>
      <c r="H19" s="66"/>
      <c r="I19" s="60"/>
      <c r="J19" s="33"/>
    </row>
    <row r="20" spans="1:12" x14ac:dyDescent="0.25">
      <c r="A20" s="347" t="s">
        <v>185</v>
      </c>
      <c r="B20" s="283"/>
      <c r="C20" s="283"/>
      <c r="D20" s="284"/>
      <c r="E20" s="395"/>
      <c r="F20" s="395"/>
      <c r="G20" s="395"/>
      <c r="H20" s="395"/>
      <c r="I20" s="36"/>
    </row>
    <row r="21" spans="1:12" ht="7.5" customHeight="1" x14ac:dyDescent="0.25">
      <c r="A21" s="27"/>
      <c r="B21" s="30"/>
      <c r="C21" s="30"/>
      <c r="D21" s="30"/>
      <c r="E21" s="30"/>
      <c r="F21" s="30"/>
      <c r="G21" s="30"/>
      <c r="H21" s="28"/>
    </row>
    <row r="22" spans="1:12" x14ac:dyDescent="0.25">
      <c r="A22" s="261" t="s">
        <v>52</v>
      </c>
      <c r="B22" s="261"/>
      <c r="C22" s="261"/>
      <c r="D22" s="261"/>
      <c r="E22" s="261"/>
      <c r="F22" s="261"/>
      <c r="G22" s="261"/>
      <c r="H22" s="261"/>
      <c r="I22" s="58"/>
    </row>
    <row r="23" spans="1:12" s="62" customFormat="1" ht="32.25" customHeight="1" x14ac:dyDescent="0.25">
      <c r="A23" s="251"/>
      <c r="B23" s="251"/>
      <c r="C23" s="251"/>
      <c r="D23" s="251"/>
      <c r="E23" s="90" t="s">
        <v>54</v>
      </c>
      <c r="F23" s="90" t="s">
        <v>55</v>
      </c>
      <c r="G23" s="264" t="s">
        <v>53</v>
      </c>
      <c r="H23" s="264"/>
      <c r="I23" s="61"/>
    </row>
    <row r="24" spans="1:12" x14ac:dyDescent="0.25">
      <c r="A24" s="336" t="s">
        <v>56</v>
      </c>
      <c r="B24" s="336"/>
      <c r="C24" s="336"/>
      <c r="D24" s="336"/>
      <c r="E24" s="50"/>
      <c r="F24" s="50"/>
      <c r="G24" s="288"/>
      <c r="H24" s="288"/>
      <c r="I24" s="55"/>
      <c r="J24" s="480"/>
      <c r="K24" s="480"/>
      <c r="L24" s="480"/>
    </row>
    <row r="25" spans="1:12" x14ac:dyDescent="0.25">
      <c r="A25" s="336" t="s">
        <v>57</v>
      </c>
      <c r="B25" s="336"/>
      <c r="C25" s="336"/>
      <c r="D25" s="336"/>
      <c r="E25" s="53"/>
      <c r="F25" s="53"/>
      <c r="G25" s="288"/>
      <c r="H25" s="288"/>
      <c r="I25" s="55"/>
      <c r="J25" s="480"/>
      <c r="K25" s="480"/>
      <c r="L25" s="480"/>
    </row>
    <row r="26" spans="1:12" x14ac:dyDescent="0.25">
      <c r="A26" s="336" t="s">
        <v>58</v>
      </c>
      <c r="B26" s="336"/>
      <c r="C26" s="336"/>
      <c r="D26" s="336"/>
      <c r="E26" s="49"/>
      <c r="F26" s="49"/>
      <c r="G26" s="288"/>
      <c r="H26" s="288"/>
      <c r="I26" s="55"/>
      <c r="J26" s="480"/>
      <c r="K26" s="480"/>
      <c r="L26" s="480"/>
    </row>
    <row r="27" spans="1:12" x14ac:dyDescent="0.25">
      <c r="A27" s="336" t="s">
        <v>59</v>
      </c>
      <c r="B27" s="336"/>
      <c r="C27" s="336"/>
      <c r="D27" s="63" t="s">
        <v>60</v>
      </c>
      <c r="E27" s="49"/>
      <c r="F27" s="49"/>
      <c r="G27" s="288"/>
      <c r="H27" s="288"/>
      <c r="I27" s="55"/>
      <c r="J27" s="480"/>
      <c r="K27" s="480"/>
      <c r="L27" s="480"/>
    </row>
    <row r="28" spans="1:12" x14ac:dyDescent="0.25">
      <c r="A28" s="336" t="s">
        <v>61</v>
      </c>
      <c r="B28" s="336"/>
      <c r="C28" s="336"/>
      <c r="D28" s="336"/>
      <c r="E28" s="49"/>
      <c r="F28" s="49"/>
      <c r="G28" s="288"/>
      <c r="H28" s="288"/>
      <c r="I28" s="55"/>
      <c r="J28" s="480"/>
      <c r="K28" s="480"/>
      <c r="L28" s="480"/>
    </row>
    <row r="29" spans="1:12" x14ac:dyDescent="0.25">
      <c r="A29" s="336" t="s">
        <v>62</v>
      </c>
      <c r="B29" s="336"/>
      <c r="C29" s="336"/>
      <c r="D29" s="336"/>
      <c r="E29" s="49"/>
      <c r="F29" s="49"/>
      <c r="G29" s="288"/>
      <c r="H29" s="288"/>
      <c r="I29" s="55"/>
      <c r="J29" s="480"/>
      <c r="K29" s="480"/>
      <c r="L29" s="480"/>
    </row>
    <row r="30" spans="1:12" x14ac:dyDescent="0.25">
      <c r="A30" s="371" t="s">
        <v>63</v>
      </c>
      <c r="B30" s="372"/>
      <c r="C30" s="372"/>
      <c r="D30" s="373"/>
      <c r="E30" s="139">
        <f>((E26*12/40*E12)+(E27*12/40*E12)+(E28/40*E12)+E29)</f>
        <v>0</v>
      </c>
      <c r="F30" s="139">
        <f>((F26+F27)*12+F28+F29)</f>
        <v>0</v>
      </c>
      <c r="G30" s="244">
        <f>IF(E30&gt;F30,F30,E30)</f>
        <v>0</v>
      </c>
      <c r="H30" s="244"/>
      <c r="I30" s="55"/>
      <c r="J30" s="33"/>
      <c r="K30" s="64"/>
    </row>
    <row r="31" spans="1:12" x14ac:dyDescent="0.25">
      <c r="A31" s="368" t="s">
        <v>64</v>
      </c>
      <c r="B31" s="368"/>
      <c r="C31" s="368"/>
      <c r="D31" s="368"/>
      <c r="E31" s="368"/>
      <c r="F31" s="368"/>
      <c r="G31" s="478">
        <f>G30/360*(DAYS360(F19,H19,1)+1)/E12*E18</f>
        <v>0</v>
      </c>
      <c r="H31" s="479"/>
      <c r="I31" s="55"/>
      <c r="J31" s="480"/>
      <c r="K31" s="481"/>
    </row>
    <row r="32" spans="1:12" ht="24" customHeight="1" x14ac:dyDescent="0.25">
      <c r="A32" s="336" t="s">
        <v>181</v>
      </c>
      <c r="B32" s="336"/>
      <c r="C32" s="336"/>
      <c r="D32" s="336"/>
      <c r="E32" s="369" t="s">
        <v>67</v>
      </c>
      <c r="F32" s="369"/>
      <c r="G32" s="254">
        <f>PRODUCT(G31*0.22)</f>
        <v>0</v>
      </c>
      <c r="H32" s="254"/>
      <c r="I32" s="55"/>
      <c r="J32" s="481"/>
      <c r="K32" s="481"/>
    </row>
    <row r="33" spans="1:11" ht="24" customHeight="1" x14ac:dyDescent="0.25">
      <c r="A33" s="336" t="s">
        <v>66</v>
      </c>
      <c r="B33" s="336"/>
      <c r="C33" s="336"/>
      <c r="D33" s="336"/>
      <c r="E33" s="369" t="s">
        <v>68</v>
      </c>
      <c r="F33" s="369"/>
      <c r="G33" s="254">
        <f>PRODUCT(G31*0.02)</f>
        <v>0</v>
      </c>
      <c r="H33" s="254"/>
      <c r="I33" s="55"/>
      <c r="J33" s="481"/>
      <c r="K33" s="481"/>
    </row>
    <row r="34" spans="1:11" x14ac:dyDescent="0.25">
      <c r="A34" s="367" t="s">
        <v>69</v>
      </c>
      <c r="B34" s="367"/>
      <c r="C34" s="367"/>
      <c r="D34" s="367"/>
      <c r="E34" s="367"/>
      <c r="F34" s="367"/>
      <c r="G34" s="370">
        <f>SUM(G31:H33)</f>
        <v>0</v>
      </c>
      <c r="H34" s="370"/>
      <c r="I34" s="55"/>
    </row>
    <row r="35" spans="1:11" ht="15.75" customHeight="1" x14ac:dyDescent="0.25">
      <c r="A35" s="490" t="s">
        <v>177</v>
      </c>
      <c r="B35" s="307"/>
      <c r="C35" s="307"/>
      <c r="D35" s="307"/>
      <c r="E35" s="307"/>
      <c r="F35" s="307"/>
      <c r="G35" s="307"/>
      <c r="H35" s="338"/>
      <c r="I35" s="55"/>
    </row>
    <row r="36" spans="1:11" ht="17.25" x14ac:dyDescent="0.25">
      <c r="A36" s="65" t="s">
        <v>178</v>
      </c>
      <c r="B36" s="30"/>
      <c r="C36" s="30"/>
      <c r="D36" s="30"/>
      <c r="E36" s="30"/>
      <c r="F36" s="30"/>
      <c r="G36" s="30"/>
      <c r="H36" s="28"/>
    </row>
    <row r="37" spans="1:11" ht="17.25" x14ac:dyDescent="0.25">
      <c r="A37" s="65" t="s">
        <v>179</v>
      </c>
      <c r="B37" s="30"/>
      <c r="C37" s="30"/>
      <c r="D37" s="30"/>
      <c r="E37" s="30"/>
      <c r="F37" s="30"/>
      <c r="G37" s="30"/>
      <c r="H37" s="28"/>
    </row>
    <row r="38" spans="1:11" x14ac:dyDescent="0.25">
      <c r="A38" s="42"/>
      <c r="B38" s="43"/>
      <c r="C38" s="43"/>
      <c r="D38" s="43"/>
      <c r="E38" s="43"/>
      <c r="F38" s="43"/>
      <c r="G38" s="43"/>
      <c r="H38" s="82" t="s">
        <v>4</v>
      </c>
    </row>
    <row r="39" spans="1:11" x14ac:dyDescent="0.25">
      <c r="A39" s="359" t="s">
        <v>70</v>
      </c>
      <c r="B39" s="360"/>
      <c r="C39" s="360"/>
      <c r="D39" s="360"/>
      <c r="E39" s="360"/>
      <c r="F39" s="360"/>
      <c r="G39" s="360"/>
      <c r="H39" s="361"/>
    </row>
    <row r="40" spans="1:11" x14ac:dyDescent="0.25">
      <c r="A40" s="362"/>
      <c r="B40" s="363"/>
      <c r="C40" s="363"/>
      <c r="D40" s="363"/>
      <c r="E40" s="363"/>
      <c r="F40" s="363"/>
      <c r="G40" s="363"/>
      <c r="H40" s="364"/>
    </row>
    <row r="41" spans="1:11" x14ac:dyDescent="0.25">
      <c r="A41" s="362"/>
      <c r="B41" s="363"/>
      <c r="C41" s="363"/>
      <c r="D41" s="363"/>
      <c r="E41" s="363"/>
      <c r="F41" s="363"/>
      <c r="G41" s="363"/>
      <c r="H41" s="364"/>
    </row>
    <row r="42" spans="1:11" x14ac:dyDescent="0.25">
      <c r="A42" s="362"/>
      <c r="B42" s="363"/>
      <c r="C42" s="363"/>
      <c r="D42" s="363"/>
      <c r="E42" s="363"/>
      <c r="F42" s="363"/>
      <c r="G42" s="363"/>
      <c r="H42" s="364"/>
    </row>
    <row r="43" spans="1:11" x14ac:dyDescent="0.25">
      <c r="A43" s="362"/>
      <c r="B43" s="363"/>
      <c r="C43" s="363"/>
      <c r="D43" s="363"/>
      <c r="E43" s="363"/>
      <c r="F43" s="363"/>
      <c r="G43" s="363"/>
      <c r="H43" s="364"/>
      <c r="I43" s="26"/>
    </row>
    <row r="44" spans="1:11" x14ac:dyDescent="0.25">
      <c r="A44" s="362"/>
      <c r="B44" s="363"/>
      <c r="C44" s="363"/>
      <c r="D44" s="363"/>
      <c r="E44" s="363"/>
      <c r="F44" s="363"/>
      <c r="G44" s="363"/>
      <c r="H44" s="364"/>
      <c r="I44" s="26"/>
    </row>
    <row r="45" spans="1:11" x14ac:dyDescent="0.25">
      <c r="A45" s="362"/>
      <c r="B45" s="363"/>
      <c r="C45" s="363"/>
      <c r="D45" s="363"/>
      <c r="E45" s="363"/>
      <c r="F45" s="363"/>
      <c r="G45" s="363"/>
      <c r="H45" s="364"/>
      <c r="I45" s="26"/>
    </row>
    <row r="46" spans="1:11" x14ac:dyDescent="0.25">
      <c r="A46" s="362"/>
      <c r="B46" s="363"/>
      <c r="C46" s="363"/>
      <c r="D46" s="363"/>
      <c r="E46" s="363"/>
      <c r="F46" s="363"/>
      <c r="G46" s="363"/>
      <c r="H46" s="364"/>
      <c r="I46" s="26"/>
    </row>
    <row r="47" spans="1:11" x14ac:dyDescent="0.25">
      <c r="A47" s="362"/>
      <c r="B47" s="363"/>
      <c r="C47" s="363"/>
      <c r="D47" s="363"/>
      <c r="E47" s="363"/>
      <c r="F47" s="363"/>
      <c r="G47" s="363"/>
      <c r="H47" s="364"/>
      <c r="I47" s="26"/>
    </row>
    <row r="48" spans="1:11" x14ac:dyDescent="0.25">
      <c r="A48" s="362"/>
      <c r="B48" s="363"/>
      <c r="C48" s="363"/>
      <c r="D48" s="363"/>
      <c r="E48" s="363"/>
      <c r="F48" s="363"/>
      <c r="G48" s="363"/>
      <c r="H48" s="364"/>
      <c r="I48" s="26"/>
    </row>
    <row r="49" spans="1:9" x14ac:dyDescent="0.25">
      <c r="A49" s="362"/>
      <c r="B49" s="363"/>
      <c r="C49" s="363"/>
      <c r="D49" s="363"/>
      <c r="E49" s="363"/>
      <c r="F49" s="363"/>
      <c r="G49" s="363"/>
      <c r="H49" s="364"/>
      <c r="I49" s="26"/>
    </row>
    <row r="50" spans="1:9" x14ac:dyDescent="0.25">
      <c r="A50" s="362"/>
      <c r="B50" s="363"/>
      <c r="C50" s="363"/>
      <c r="D50" s="363"/>
      <c r="E50" s="363"/>
      <c r="F50" s="363"/>
      <c r="G50" s="363"/>
      <c r="H50" s="364"/>
      <c r="I50" s="26"/>
    </row>
    <row r="51" spans="1:9" x14ac:dyDescent="0.25">
      <c r="A51" s="362"/>
      <c r="B51" s="363"/>
      <c r="C51" s="363"/>
      <c r="D51" s="363"/>
      <c r="E51" s="363"/>
      <c r="F51" s="363"/>
      <c r="G51" s="363"/>
      <c r="H51" s="364"/>
      <c r="I51" s="26"/>
    </row>
    <row r="52" spans="1:9" x14ac:dyDescent="0.25">
      <c r="A52" s="362"/>
      <c r="B52" s="363"/>
      <c r="C52" s="363"/>
      <c r="D52" s="363"/>
      <c r="E52" s="363"/>
      <c r="F52" s="363"/>
      <c r="G52" s="363"/>
      <c r="H52" s="364"/>
      <c r="I52" s="26"/>
    </row>
    <row r="53" spans="1:9" x14ac:dyDescent="0.25">
      <c r="A53" s="362"/>
      <c r="B53" s="363"/>
      <c r="C53" s="363"/>
      <c r="D53" s="363"/>
      <c r="E53" s="363"/>
      <c r="F53" s="363"/>
      <c r="G53" s="363"/>
      <c r="H53" s="364"/>
      <c r="I53" s="26"/>
    </row>
    <row r="54" spans="1:9" x14ac:dyDescent="0.25">
      <c r="A54" s="362"/>
      <c r="B54" s="363"/>
      <c r="C54" s="363"/>
      <c r="D54" s="363"/>
      <c r="E54" s="363"/>
      <c r="F54" s="363"/>
      <c r="G54" s="363"/>
      <c r="H54" s="364"/>
      <c r="I54" s="26"/>
    </row>
    <row r="55" spans="1:9" x14ac:dyDescent="0.25">
      <c r="A55" s="362"/>
      <c r="B55" s="363"/>
      <c r="C55" s="363"/>
      <c r="D55" s="363"/>
      <c r="E55" s="363"/>
      <c r="F55" s="363"/>
      <c r="G55" s="363"/>
      <c r="H55" s="364"/>
      <c r="I55" s="26"/>
    </row>
    <row r="56" spans="1:9" x14ac:dyDescent="0.25">
      <c r="A56" s="362"/>
      <c r="B56" s="363"/>
      <c r="C56" s="363"/>
      <c r="D56" s="363"/>
      <c r="E56" s="363"/>
      <c r="F56" s="363"/>
      <c r="G56" s="363"/>
      <c r="H56" s="364"/>
      <c r="I56" s="26"/>
    </row>
    <row r="57" spans="1:9" x14ac:dyDescent="0.25">
      <c r="A57" s="362"/>
      <c r="B57" s="363"/>
      <c r="C57" s="363"/>
      <c r="D57" s="363"/>
      <c r="E57" s="363"/>
      <c r="F57" s="363"/>
      <c r="G57" s="363"/>
      <c r="H57" s="364"/>
      <c r="I57" s="26"/>
    </row>
    <row r="58" spans="1:9" x14ac:dyDescent="0.25">
      <c r="A58" s="362"/>
      <c r="B58" s="363"/>
      <c r="C58" s="363"/>
      <c r="D58" s="363"/>
      <c r="E58" s="363"/>
      <c r="F58" s="363"/>
      <c r="G58" s="363"/>
      <c r="H58" s="364"/>
      <c r="I58" s="26"/>
    </row>
    <row r="59" spans="1:9" x14ac:dyDescent="0.25">
      <c r="A59" s="362"/>
      <c r="B59" s="363"/>
      <c r="C59" s="363"/>
      <c r="D59" s="363"/>
      <c r="E59" s="363"/>
      <c r="F59" s="363"/>
      <c r="G59" s="363"/>
      <c r="H59" s="364"/>
      <c r="I59" s="26"/>
    </row>
    <row r="60" spans="1:9" x14ac:dyDescent="0.25">
      <c r="A60" s="362"/>
      <c r="B60" s="363"/>
      <c r="C60" s="363"/>
      <c r="D60" s="363"/>
      <c r="E60" s="363"/>
      <c r="F60" s="363"/>
      <c r="G60" s="363"/>
      <c r="H60" s="364"/>
      <c r="I60" s="26"/>
    </row>
    <row r="61" spans="1:9" x14ac:dyDescent="0.25">
      <c r="A61" s="362"/>
      <c r="B61" s="363"/>
      <c r="C61" s="363"/>
      <c r="D61" s="363"/>
      <c r="E61" s="363"/>
      <c r="F61" s="363"/>
      <c r="G61" s="363"/>
      <c r="H61" s="364"/>
      <c r="I61" s="26"/>
    </row>
    <row r="62" spans="1:9" x14ac:dyDescent="0.25">
      <c r="A62" s="362"/>
      <c r="B62" s="363"/>
      <c r="C62" s="363"/>
      <c r="D62" s="363"/>
      <c r="E62" s="363"/>
      <c r="F62" s="363"/>
      <c r="G62" s="363"/>
      <c r="H62" s="364"/>
      <c r="I62" s="26"/>
    </row>
    <row r="63" spans="1:9" x14ac:dyDescent="0.25">
      <c r="A63" s="362"/>
      <c r="B63" s="363"/>
      <c r="C63" s="363"/>
      <c r="D63" s="363"/>
      <c r="E63" s="363"/>
      <c r="F63" s="363"/>
      <c r="G63" s="363"/>
      <c r="H63" s="364"/>
      <c r="I63" s="26"/>
    </row>
    <row r="64" spans="1:9" x14ac:dyDescent="0.25">
      <c r="A64" s="362"/>
      <c r="B64" s="363"/>
      <c r="C64" s="363"/>
      <c r="D64" s="363"/>
      <c r="E64" s="363"/>
      <c r="F64" s="363"/>
      <c r="G64" s="363"/>
      <c r="H64" s="364"/>
      <c r="I64" s="26"/>
    </row>
    <row r="65" spans="1:9" x14ac:dyDescent="0.25">
      <c r="A65" s="362"/>
      <c r="B65" s="363"/>
      <c r="C65" s="363"/>
      <c r="D65" s="363"/>
      <c r="E65" s="363"/>
      <c r="F65" s="363"/>
      <c r="G65" s="363"/>
      <c r="H65" s="364"/>
      <c r="I65" s="26"/>
    </row>
    <row r="66" spans="1:9" x14ac:dyDescent="0.25">
      <c r="A66" s="362"/>
      <c r="B66" s="363"/>
      <c r="C66" s="363"/>
      <c r="D66" s="363"/>
      <c r="E66" s="363"/>
      <c r="F66" s="363"/>
      <c r="G66" s="363"/>
      <c r="H66" s="364"/>
      <c r="I66" s="26"/>
    </row>
    <row r="67" spans="1:9" x14ac:dyDescent="0.25">
      <c r="A67" s="362"/>
      <c r="B67" s="363"/>
      <c r="C67" s="363"/>
      <c r="D67" s="363"/>
      <c r="E67" s="363"/>
      <c r="F67" s="363"/>
      <c r="G67" s="363"/>
      <c r="H67" s="364"/>
      <c r="I67" s="26"/>
    </row>
    <row r="68" spans="1:9" x14ac:dyDescent="0.25">
      <c r="A68" s="362"/>
      <c r="B68" s="363"/>
      <c r="C68" s="363"/>
      <c r="D68" s="363"/>
      <c r="E68" s="363"/>
      <c r="F68" s="363"/>
      <c r="G68" s="363"/>
      <c r="H68" s="364"/>
      <c r="I68" s="26"/>
    </row>
    <row r="69" spans="1:9" x14ac:dyDescent="0.25">
      <c r="A69" s="362"/>
      <c r="B69" s="363"/>
      <c r="C69" s="363"/>
      <c r="D69" s="363"/>
      <c r="E69" s="363"/>
      <c r="F69" s="363"/>
      <c r="G69" s="363"/>
      <c r="H69" s="364"/>
      <c r="I69" s="26"/>
    </row>
    <row r="70" spans="1:9" x14ac:dyDescent="0.25">
      <c r="A70" s="362"/>
      <c r="B70" s="363"/>
      <c r="C70" s="363"/>
      <c r="D70" s="363"/>
      <c r="E70" s="363"/>
      <c r="F70" s="363"/>
      <c r="G70" s="363"/>
      <c r="H70" s="364"/>
      <c r="I70" s="26"/>
    </row>
    <row r="71" spans="1:9" x14ac:dyDescent="0.25">
      <c r="A71" s="362"/>
      <c r="B71" s="363"/>
      <c r="C71" s="363"/>
      <c r="D71" s="363"/>
      <c r="E71" s="363"/>
      <c r="F71" s="363"/>
      <c r="G71" s="363"/>
      <c r="H71" s="364"/>
      <c r="I71" s="26"/>
    </row>
    <row r="72" spans="1:9" x14ac:dyDescent="0.25">
      <c r="A72" s="362"/>
      <c r="B72" s="363"/>
      <c r="C72" s="363"/>
      <c r="D72" s="363"/>
      <c r="E72" s="363"/>
      <c r="F72" s="363"/>
      <c r="G72" s="363"/>
      <c r="H72" s="364"/>
      <c r="I72" s="26"/>
    </row>
    <row r="73" spans="1:9" x14ac:dyDescent="0.25">
      <c r="A73" s="362"/>
      <c r="B73" s="363"/>
      <c r="C73" s="363"/>
      <c r="D73" s="363"/>
      <c r="E73" s="363"/>
      <c r="F73" s="363"/>
      <c r="G73" s="363"/>
      <c r="H73" s="364"/>
      <c r="I73" s="26"/>
    </row>
    <row r="74" spans="1:9" x14ac:dyDescent="0.25">
      <c r="A74" s="362"/>
      <c r="B74" s="363"/>
      <c r="C74" s="363"/>
      <c r="D74" s="363"/>
      <c r="E74" s="363"/>
      <c r="F74" s="363"/>
      <c r="G74" s="363"/>
      <c r="H74" s="364"/>
      <c r="I74" s="26"/>
    </row>
    <row r="75" spans="1:9" x14ac:dyDescent="0.25">
      <c r="A75" s="362"/>
      <c r="B75" s="363"/>
      <c r="C75" s="363"/>
      <c r="D75" s="363"/>
      <c r="E75" s="363"/>
      <c r="F75" s="363"/>
      <c r="G75" s="363"/>
      <c r="H75" s="364"/>
      <c r="I75" s="26"/>
    </row>
    <row r="76" spans="1:9" x14ac:dyDescent="0.25">
      <c r="A76" s="362"/>
      <c r="B76" s="363"/>
      <c r="C76" s="363"/>
      <c r="D76" s="363"/>
      <c r="E76" s="363"/>
      <c r="F76" s="363"/>
      <c r="G76" s="363"/>
      <c r="H76" s="364"/>
      <c r="I76" s="26"/>
    </row>
    <row r="77" spans="1:9" x14ac:dyDescent="0.25">
      <c r="A77" s="362"/>
      <c r="B77" s="363"/>
      <c r="C77" s="363"/>
      <c r="D77" s="363"/>
      <c r="E77" s="363"/>
      <c r="F77" s="363"/>
      <c r="G77" s="363"/>
      <c r="H77" s="364"/>
      <c r="I77" s="26"/>
    </row>
    <row r="78" spans="1:9" x14ac:dyDescent="0.25">
      <c r="A78" s="362"/>
      <c r="B78" s="363"/>
      <c r="C78" s="363"/>
      <c r="D78" s="363"/>
      <c r="E78" s="363"/>
      <c r="F78" s="363"/>
      <c r="G78" s="363"/>
      <c r="H78" s="364"/>
      <c r="I78" s="26"/>
    </row>
    <row r="79" spans="1:9" x14ac:dyDescent="0.25">
      <c r="A79" s="362"/>
      <c r="B79" s="363"/>
      <c r="C79" s="363"/>
      <c r="D79" s="363"/>
      <c r="E79" s="363"/>
      <c r="F79" s="363"/>
      <c r="G79" s="363"/>
      <c r="H79" s="364"/>
      <c r="I79" s="26"/>
    </row>
    <row r="80" spans="1:9" x14ac:dyDescent="0.25">
      <c r="A80" s="362"/>
      <c r="B80" s="363"/>
      <c r="C80" s="363"/>
      <c r="D80" s="363"/>
      <c r="E80" s="363"/>
      <c r="F80" s="363"/>
      <c r="G80" s="363"/>
      <c r="H80" s="364"/>
      <c r="I80" s="26"/>
    </row>
    <row r="81" spans="1:9" x14ac:dyDescent="0.25">
      <c r="A81" s="362"/>
      <c r="B81" s="363"/>
      <c r="C81" s="363"/>
      <c r="D81" s="363"/>
      <c r="E81" s="363"/>
      <c r="F81" s="363"/>
      <c r="G81" s="363"/>
      <c r="H81" s="364"/>
      <c r="I81" s="26"/>
    </row>
    <row r="82" spans="1:9" x14ac:dyDescent="0.25">
      <c r="A82" s="362"/>
      <c r="B82" s="363"/>
      <c r="C82" s="363"/>
      <c r="D82" s="363"/>
      <c r="E82" s="363"/>
      <c r="F82" s="363"/>
      <c r="G82" s="363"/>
      <c r="H82" s="364"/>
      <c r="I82" s="26"/>
    </row>
    <row r="83" spans="1:9" x14ac:dyDescent="0.25">
      <c r="A83" s="362"/>
      <c r="B83" s="363"/>
      <c r="C83" s="363"/>
      <c r="D83" s="363"/>
      <c r="E83" s="363"/>
      <c r="F83" s="363"/>
      <c r="G83" s="363"/>
      <c r="H83" s="364"/>
      <c r="I83" s="26"/>
    </row>
    <row r="84" spans="1:9" x14ac:dyDescent="0.25">
      <c r="A84" s="362"/>
      <c r="B84" s="363"/>
      <c r="C84" s="363"/>
      <c r="D84" s="363"/>
      <c r="E84" s="363"/>
      <c r="F84" s="363"/>
      <c r="G84" s="363"/>
      <c r="H84" s="364"/>
      <c r="I84" s="26"/>
    </row>
    <row r="85" spans="1:9" x14ac:dyDescent="0.25">
      <c r="A85" s="362"/>
      <c r="B85" s="363"/>
      <c r="C85" s="363"/>
      <c r="D85" s="363"/>
      <c r="E85" s="363"/>
      <c r="F85" s="363"/>
      <c r="G85" s="363"/>
      <c r="H85" s="364"/>
      <c r="I85" s="26"/>
    </row>
    <row r="86" spans="1:9" x14ac:dyDescent="0.25">
      <c r="A86" s="362"/>
      <c r="B86" s="363"/>
      <c r="C86" s="363"/>
      <c r="D86" s="363"/>
      <c r="E86" s="363"/>
      <c r="F86" s="363"/>
      <c r="G86" s="363"/>
      <c r="H86" s="364"/>
      <c r="I86" s="26"/>
    </row>
    <row r="87" spans="1:9" x14ac:dyDescent="0.25">
      <c r="A87" s="362"/>
      <c r="B87" s="363"/>
      <c r="C87" s="363"/>
      <c r="D87" s="363"/>
      <c r="E87" s="363"/>
      <c r="F87" s="363"/>
      <c r="G87" s="363"/>
      <c r="H87" s="364"/>
      <c r="I87" s="26"/>
    </row>
    <row r="88" spans="1:9" x14ac:dyDescent="0.25">
      <c r="A88" s="42"/>
      <c r="B88" s="43"/>
      <c r="C88" s="43"/>
      <c r="D88" s="43"/>
      <c r="E88" s="43"/>
      <c r="F88" s="43"/>
      <c r="G88" s="43"/>
      <c r="H88" s="82" t="s">
        <v>5</v>
      </c>
      <c r="I88" s="26"/>
    </row>
  </sheetData>
  <sheetProtection selectLockedCells="1"/>
  <mergeCells count="52">
    <mergeCell ref="A40:H87"/>
    <mergeCell ref="A30:D30"/>
    <mergeCell ref="G30:H30"/>
    <mergeCell ref="A31:F31"/>
    <mergeCell ref="G31:H31"/>
    <mergeCell ref="G33:H33"/>
    <mergeCell ref="A34:F34"/>
    <mergeCell ref="G34:H34"/>
    <mergeCell ref="A35:H35"/>
    <mergeCell ref="A39:H39"/>
    <mergeCell ref="J31:K33"/>
    <mergeCell ref="A32:D32"/>
    <mergeCell ref="E32:F32"/>
    <mergeCell ref="G32:H32"/>
    <mergeCell ref="A33:D33"/>
    <mergeCell ref="E33:F33"/>
    <mergeCell ref="A23:D23"/>
    <mergeCell ref="G23:H23"/>
    <mergeCell ref="A24:D24"/>
    <mergeCell ref="G24:H29"/>
    <mergeCell ref="J24:L29"/>
    <mergeCell ref="A25:D25"/>
    <mergeCell ref="A26:D26"/>
    <mergeCell ref="A27:C27"/>
    <mergeCell ref="A28:D28"/>
    <mergeCell ref="A29:D29"/>
    <mergeCell ref="A22:H22"/>
    <mergeCell ref="A13:D13"/>
    <mergeCell ref="E13:H13"/>
    <mergeCell ref="A14:D14"/>
    <mergeCell ref="E14:H14"/>
    <mergeCell ref="A16:H16"/>
    <mergeCell ref="A17:D17"/>
    <mergeCell ref="E17:H17"/>
    <mergeCell ref="A18:D18"/>
    <mergeCell ref="E18:H18"/>
    <mergeCell ref="A19:D19"/>
    <mergeCell ref="A20:D20"/>
    <mergeCell ref="E20:H20"/>
    <mergeCell ref="A12:D12"/>
    <mergeCell ref="E12:H12"/>
    <mergeCell ref="A8:H8"/>
    <mergeCell ref="A9:D9"/>
    <mergeCell ref="E9:H9"/>
    <mergeCell ref="A11:H11"/>
    <mergeCell ref="B3:G3"/>
    <mergeCell ref="A4:H4"/>
    <mergeCell ref="A6:B6"/>
    <mergeCell ref="J6:P7"/>
    <mergeCell ref="G7:H7"/>
    <mergeCell ref="A5:H5"/>
    <mergeCell ref="C6:H6"/>
  </mergeCells>
  <pageMargins left="0.7" right="0.7" top="0.75" bottom="0.75" header="0.3" footer="0.3"/>
  <pageSetup paperSize="9" orientation="portrait" r:id="rId1"/>
  <rowBreaks count="1" manualBreakCount="1">
    <brk id="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K95"/>
  <sheetViews>
    <sheetView view="pageBreakPreview" zoomScale="120" zoomScaleNormal="100" zoomScaleSheetLayoutView="120" workbookViewId="0">
      <selection activeCell="K72" sqref="K72"/>
    </sheetView>
  </sheetViews>
  <sheetFormatPr baseColWidth="10" defaultColWidth="11.42578125" defaultRowHeight="15" x14ac:dyDescent="0.25"/>
  <cols>
    <col min="1" max="1" width="18.28515625" style="26" customWidth="1"/>
    <col min="2" max="2" width="6.85546875" style="26" customWidth="1"/>
    <col min="3" max="3" width="11.42578125" style="26"/>
    <col min="4" max="4" width="14.7109375" style="26" customWidth="1"/>
    <col min="5" max="5" width="10.5703125" style="26" customWidth="1"/>
    <col min="6" max="6" width="11.5703125" style="26" customWidth="1"/>
    <col min="7" max="16384" width="11.42578125" style="26"/>
  </cols>
  <sheetData>
    <row r="1" spans="1:10" x14ac:dyDescent="0.25">
      <c r="A1" s="182" t="s">
        <v>225</v>
      </c>
      <c r="B1" s="188"/>
      <c r="C1" s="188"/>
      <c r="D1" s="189"/>
      <c r="E1" s="25"/>
      <c r="F1" s="25"/>
      <c r="G1" s="86" t="s">
        <v>217</v>
      </c>
    </row>
    <row r="2" spans="1:10" x14ac:dyDescent="0.25">
      <c r="A2" s="27"/>
      <c r="B2" s="30"/>
      <c r="C2" s="30"/>
      <c r="D2" s="30"/>
      <c r="E2" s="30"/>
      <c r="F2" s="30"/>
      <c r="G2" s="172"/>
    </row>
    <row r="3" spans="1:10" ht="18.75" x14ac:dyDescent="0.3">
      <c r="A3" s="27"/>
      <c r="B3" s="339" t="s">
        <v>25</v>
      </c>
      <c r="C3" s="309"/>
      <c r="D3" s="309"/>
      <c r="E3" s="309"/>
      <c r="F3" s="309"/>
      <c r="G3" s="28"/>
    </row>
    <row r="4" spans="1:10" x14ac:dyDescent="0.25">
      <c r="A4" s="337" t="s">
        <v>124</v>
      </c>
      <c r="B4" s="307"/>
      <c r="C4" s="307"/>
      <c r="D4" s="307"/>
      <c r="E4" s="307"/>
      <c r="F4" s="307"/>
      <c r="G4" s="338"/>
      <c r="H4" s="29"/>
    </row>
    <row r="5" spans="1:10" ht="15" customHeight="1" x14ac:dyDescent="0.25">
      <c r="A5" s="531" t="s">
        <v>134</v>
      </c>
      <c r="B5" s="532"/>
      <c r="C5" s="532"/>
      <c r="D5" s="532"/>
      <c r="E5" s="532"/>
      <c r="F5" s="532"/>
      <c r="G5" s="533"/>
    </row>
    <row r="6" spans="1:10" x14ac:dyDescent="0.25">
      <c r="A6" s="321" t="s">
        <v>11</v>
      </c>
      <c r="B6" s="307"/>
      <c r="C6" s="340">
        <f>Finanzierungsplan!C8</f>
        <v>0</v>
      </c>
      <c r="D6" s="341"/>
      <c r="E6" s="341"/>
      <c r="F6" s="341"/>
      <c r="G6" s="342"/>
    </row>
    <row r="7" spans="1:10" ht="7.5" customHeight="1" x14ac:dyDescent="0.25">
      <c r="A7" s="27"/>
      <c r="B7" s="30"/>
      <c r="C7" s="30"/>
      <c r="D7" s="30"/>
      <c r="E7" s="30"/>
      <c r="F7" s="30"/>
      <c r="G7" s="28"/>
    </row>
    <row r="8" spans="1:10" ht="30" customHeight="1" x14ac:dyDescent="0.25">
      <c r="A8" s="528" t="s">
        <v>211</v>
      </c>
      <c r="B8" s="529"/>
      <c r="C8" s="529"/>
      <c r="D8" s="529"/>
      <c r="E8" s="529"/>
      <c r="F8" s="529"/>
      <c r="G8" s="530"/>
    </row>
    <row r="9" spans="1:10" ht="44.25" customHeight="1" x14ac:dyDescent="0.25">
      <c r="A9" s="504" t="s">
        <v>0</v>
      </c>
      <c r="B9" s="307"/>
      <c r="C9" s="338"/>
      <c r="D9" s="150" t="s">
        <v>206</v>
      </c>
      <c r="E9" s="150" t="s">
        <v>207</v>
      </c>
      <c r="F9" s="150" t="s">
        <v>208</v>
      </c>
      <c r="G9" s="151" t="s">
        <v>74</v>
      </c>
    </row>
    <row r="10" spans="1:10" x14ac:dyDescent="0.25">
      <c r="A10" s="337"/>
      <c r="B10" s="307"/>
      <c r="C10" s="338"/>
      <c r="D10" s="518" t="s">
        <v>3</v>
      </c>
      <c r="E10" s="519"/>
      <c r="F10" s="519"/>
      <c r="G10" s="520"/>
    </row>
    <row r="11" spans="1:10" x14ac:dyDescent="0.25">
      <c r="A11" s="521">
        <f>'Kalk_Verw-person1'!E9</f>
        <v>0</v>
      </c>
      <c r="B11" s="522"/>
      <c r="C11" s="523"/>
      <c r="D11" s="32">
        <f>'Kalk_Verw-person1'!G31</f>
        <v>0</v>
      </c>
      <c r="E11" s="32">
        <f>'Kalk_Verw-person1'!G32</f>
        <v>0</v>
      </c>
      <c r="F11" s="32">
        <f>'Kalk_Verw-person1'!G33</f>
        <v>0</v>
      </c>
      <c r="G11" s="32">
        <f>SUM(D11:F11)</f>
        <v>0</v>
      </c>
      <c r="H11" s="33"/>
    </row>
    <row r="12" spans="1:10" x14ac:dyDescent="0.25">
      <c r="A12" s="524">
        <f>'Kalk_Verw-person2'!E9</f>
        <v>0</v>
      </c>
      <c r="B12" s="522"/>
      <c r="C12" s="523"/>
      <c r="D12" s="32">
        <f>'Kalk_Verw-person2'!G31</f>
        <v>0</v>
      </c>
      <c r="E12" s="32">
        <f>'Kalk_Verw-person2'!G32</f>
        <v>0</v>
      </c>
      <c r="F12" s="32">
        <f>'Kalk_Verw-person2'!G33</f>
        <v>0</v>
      </c>
      <c r="G12" s="32">
        <f t="shared" ref="G12" si="0">SUM(D12:F12)</f>
        <v>0</v>
      </c>
      <c r="H12" s="33"/>
      <c r="J12" s="480"/>
    </row>
    <row r="13" spans="1:10" x14ac:dyDescent="0.25">
      <c r="A13" s="524" t="s">
        <v>209</v>
      </c>
      <c r="B13" s="526"/>
      <c r="C13" s="527"/>
      <c r="D13" s="32"/>
      <c r="E13" s="32">
        <f>'Kalk_Verw-person1'!E20:H20+'Kalk_Verw-person2'!E20:H20</f>
        <v>0</v>
      </c>
      <c r="F13" s="32"/>
      <c r="G13" s="32">
        <f>SUM(E13)</f>
        <v>0</v>
      </c>
      <c r="H13" s="33"/>
      <c r="J13" s="480"/>
    </row>
    <row r="14" spans="1:10" x14ac:dyDescent="0.25">
      <c r="A14" s="512" t="s">
        <v>75</v>
      </c>
      <c r="B14" s="513"/>
      <c r="C14" s="525"/>
      <c r="D14" s="126">
        <f>SUM(D11:D12)</f>
        <v>0</v>
      </c>
      <c r="E14" s="126">
        <f>SUM(E11:E13)</f>
        <v>0</v>
      </c>
      <c r="F14" s="126">
        <f>SUM(F11:F12)</f>
        <v>0</v>
      </c>
      <c r="G14" s="126">
        <f>SUM(G11:G13)</f>
        <v>0</v>
      </c>
      <c r="J14" s="366"/>
    </row>
    <row r="15" spans="1:10" s="39" customFormat="1" ht="10.5" customHeight="1" x14ac:dyDescent="0.25">
      <c r="A15" s="34"/>
      <c r="B15" s="35"/>
      <c r="C15" s="36"/>
      <c r="D15" s="37"/>
      <c r="E15" s="37"/>
      <c r="F15" s="37"/>
      <c r="G15" s="38"/>
      <c r="J15" s="366"/>
    </row>
    <row r="16" spans="1:10" x14ac:dyDescent="0.25">
      <c r="A16" s="352" t="s">
        <v>94</v>
      </c>
      <c r="B16" s="515"/>
      <c r="C16" s="515"/>
      <c r="D16" s="515"/>
      <c r="E16" s="515"/>
      <c r="F16" s="515"/>
      <c r="G16" s="516"/>
      <c r="J16" s="366"/>
    </row>
    <row r="17" spans="1:11" ht="27.75" customHeight="1" x14ac:dyDescent="0.25">
      <c r="A17" s="264" t="s">
        <v>96</v>
      </c>
      <c r="B17" s="264"/>
      <c r="C17" s="264"/>
      <c r="D17" s="264"/>
      <c r="E17" s="147" t="s">
        <v>91</v>
      </c>
      <c r="F17" s="264" t="s">
        <v>95</v>
      </c>
      <c r="G17" s="148" t="s">
        <v>74</v>
      </c>
      <c r="J17" s="366"/>
      <c r="K17" s="190"/>
    </row>
    <row r="18" spans="1:11" x14ac:dyDescent="0.25">
      <c r="A18" s="264"/>
      <c r="B18" s="264"/>
      <c r="C18" s="264"/>
      <c r="D18" s="264"/>
      <c r="E18" s="146" t="s">
        <v>3</v>
      </c>
      <c r="F18" s="264"/>
      <c r="G18" s="146" t="s">
        <v>3</v>
      </c>
      <c r="J18" s="366"/>
    </row>
    <row r="19" spans="1:11" x14ac:dyDescent="0.25">
      <c r="A19" s="420"/>
      <c r="B19" s="420"/>
      <c r="C19" s="420"/>
      <c r="D19" s="420"/>
      <c r="E19" s="49"/>
      <c r="F19" s="52"/>
      <c r="G19" s="32">
        <f>PRODUCT(E19*F19)</f>
        <v>0</v>
      </c>
    </row>
    <row r="20" spans="1:11" x14ac:dyDescent="0.25">
      <c r="A20" s="420"/>
      <c r="B20" s="420"/>
      <c r="C20" s="420"/>
      <c r="D20" s="420"/>
      <c r="E20" s="49"/>
      <c r="F20" s="52"/>
      <c r="G20" s="32">
        <f t="shared" ref="G20:G28" si="1">PRODUCT(E20*F20)</f>
        <v>0</v>
      </c>
    </row>
    <row r="21" spans="1:11" x14ac:dyDescent="0.25">
      <c r="A21" s="420"/>
      <c r="B21" s="420"/>
      <c r="C21" s="420"/>
      <c r="D21" s="420"/>
      <c r="E21" s="49"/>
      <c r="F21" s="52"/>
      <c r="G21" s="32">
        <f t="shared" si="1"/>
        <v>0</v>
      </c>
    </row>
    <row r="22" spans="1:11" x14ac:dyDescent="0.25">
      <c r="A22" s="420"/>
      <c r="B22" s="420"/>
      <c r="C22" s="420"/>
      <c r="D22" s="420"/>
      <c r="E22" s="49"/>
      <c r="F22" s="52"/>
      <c r="G22" s="32">
        <f t="shared" si="1"/>
        <v>0</v>
      </c>
    </row>
    <row r="23" spans="1:11" x14ac:dyDescent="0.25">
      <c r="A23" s="420"/>
      <c r="B23" s="420"/>
      <c r="C23" s="420"/>
      <c r="D23" s="420"/>
      <c r="E23" s="49"/>
      <c r="F23" s="52"/>
      <c r="G23" s="32">
        <f t="shared" si="1"/>
        <v>0</v>
      </c>
    </row>
    <row r="24" spans="1:11" x14ac:dyDescent="0.25">
      <c r="A24" s="420"/>
      <c r="B24" s="420"/>
      <c r="C24" s="420"/>
      <c r="D24" s="420"/>
      <c r="E24" s="49"/>
      <c r="F24" s="52"/>
      <c r="G24" s="32">
        <f t="shared" si="1"/>
        <v>0</v>
      </c>
    </row>
    <row r="25" spans="1:11" x14ac:dyDescent="0.25">
      <c r="A25" s="420"/>
      <c r="B25" s="420"/>
      <c r="C25" s="420"/>
      <c r="D25" s="420"/>
      <c r="E25" s="49"/>
      <c r="F25" s="52"/>
      <c r="G25" s="32">
        <f t="shared" si="1"/>
        <v>0</v>
      </c>
    </row>
    <row r="26" spans="1:11" x14ac:dyDescent="0.25">
      <c r="A26" s="420"/>
      <c r="B26" s="420"/>
      <c r="C26" s="420"/>
      <c r="D26" s="420"/>
      <c r="E26" s="49"/>
      <c r="F26" s="52"/>
      <c r="G26" s="32">
        <f t="shared" si="1"/>
        <v>0</v>
      </c>
    </row>
    <row r="27" spans="1:11" x14ac:dyDescent="0.25">
      <c r="A27" s="420"/>
      <c r="B27" s="420"/>
      <c r="C27" s="420"/>
      <c r="D27" s="420"/>
      <c r="E27" s="49"/>
      <c r="F27" s="52"/>
      <c r="G27" s="32">
        <f t="shared" si="1"/>
        <v>0</v>
      </c>
    </row>
    <row r="28" spans="1:11" x14ac:dyDescent="0.25">
      <c r="A28" s="420"/>
      <c r="B28" s="420"/>
      <c r="C28" s="420"/>
      <c r="D28" s="420"/>
      <c r="E28" s="49"/>
      <c r="F28" s="52"/>
      <c r="G28" s="32">
        <f t="shared" si="1"/>
        <v>0</v>
      </c>
    </row>
    <row r="29" spans="1:11" x14ac:dyDescent="0.25">
      <c r="A29" s="413" t="s">
        <v>75</v>
      </c>
      <c r="B29" s="413"/>
      <c r="C29" s="413"/>
      <c r="D29" s="413"/>
      <c r="E29" s="413"/>
      <c r="F29" s="413"/>
      <c r="G29" s="126">
        <f>SUM(G19:G28)</f>
        <v>0</v>
      </c>
    </row>
    <row r="30" spans="1:11" ht="10.5" customHeight="1" x14ac:dyDescent="0.25">
      <c r="A30" s="27"/>
      <c r="B30" s="30"/>
      <c r="C30" s="30"/>
      <c r="D30" s="30"/>
      <c r="E30" s="30"/>
      <c r="F30" s="30"/>
      <c r="G30" s="28"/>
    </row>
    <row r="31" spans="1:11" x14ac:dyDescent="0.25">
      <c r="A31" s="352" t="s">
        <v>97</v>
      </c>
      <c r="B31" s="515"/>
      <c r="C31" s="515"/>
      <c r="D31" s="515"/>
      <c r="E31" s="515"/>
      <c r="F31" s="515"/>
      <c r="G31" s="516"/>
    </row>
    <row r="32" spans="1:11" x14ac:dyDescent="0.25">
      <c r="A32" s="517" t="s">
        <v>96</v>
      </c>
      <c r="B32" s="517"/>
      <c r="C32" s="517"/>
      <c r="D32" s="517"/>
      <c r="E32" s="517"/>
      <c r="F32" s="517"/>
      <c r="G32" s="146" t="s">
        <v>80</v>
      </c>
    </row>
    <row r="33" spans="1:7" x14ac:dyDescent="0.25">
      <c r="A33" s="517"/>
      <c r="B33" s="517"/>
      <c r="C33" s="517"/>
      <c r="D33" s="517"/>
      <c r="E33" s="517"/>
      <c r="F33" s="517"/>
      <c r="G33" s="146" t="s">
        <v>3</v>
      </c>
    </row>
    <row r="34" spans="1:7" x14ac:dyDescent="0.25">
      <c r="A34" s="420"/>
      <c r="B34" s="420"/>
      <c r="C34" s="420"/>
      <c r="D34" s="420"/>
      <c r="E34" s="420"/>
      <c r="F34" s="420"/>
      <c r="G34" s="49"/>
    </row>
    <row r="35" spans="1:7" x14ac:dyDescent="0.25">
      <c r="A35" s="420"/>
      <c r="B35" s="420"/>
      <c r="C35" s="420"/>
      <c r="D35" s="420"/>
      <c r="E35" s="420"/>
      <c r="F35" s="420"/>
      <c r="G35" s="49"/>
    </row>
    <row r="36" spans="1:7" x14ac:dyDescent="0.25">
      <c r="A36" s="420"/>
      <c r="B36" s="420"/>
      <c r="C36" s="420"/>
      <c r="D36" s="420"/>
      <c r="E36" s="420"/>
      <c r="F36" s="420"/>
      <c r="G36" s="49"/>
    </row>
    <row r="37" spans="1:7" x14ac:dyDescent="0.25">
      <c r="A37" s="420"/>
      <c r="B37" s="420"/>
      <c r="C37" s="420"/>
      <c r="D37" s="420"/>
      <c r="E37" s="420"/>
      <c r="F37" s="420"/>
      <c r="G37" s="49"/>
    </row>
    <row r="38" spans="1:7" x14ac:dyDescent="0.25">
      <c r="A38" s="420"/>
      <c r="B38" s="420"/>
      <c r="C38" s="420"/>
      <c r="D38" s="420"/>
      <c r="E38" s="420"/>
      <c r="F38" s="420"/>
      <c r="G38" s="49"/>
    </row>
    <row r="39" spans="1:7" x14ac:dyDescent="0.25">
      <c r="A39" s="420"/>
      <c r="B39" s="420"/>
      <c r="C39" s="420"/>
      <c r="D39" s="420"/>
      <c r="E39" s="420"/>
      <c r="F39" s="420"/>
      <c r="G39" s="49"/>
    </row>
    <row r="40" spans="1:7" x14ac:dyDescent="0.25">
      <c r="A40" s="420"/>
      <c r="B40" s="420"/>
      <c r="C40" s="420"/>
      <c r="D40" s="420"/>
      <c r="E40" s="420"/>
      <c r="F40" s="420"/>
      <c r="G40" s="49"/>
    </row>
    <row r="41" spans="1:7" x14ac:dyDescent="0.25">
      <c r="A41" s="448"/>
      <c r="B41" s="491"/>
      <c r="C41" s="491"/>
      <c r="D41" s="491"/>
      <c r="E41" s="491"/>
      <c r="F41" s="449"/>
      <c r="G41" s="49"/>
    </row>
    <row r="42" spans="1:7" x14ac:dyDescent="0.25">
      <c r="A42" s="420"/>
      <c r="B42" s="420"/>
      <c r="C42" s="420"/>
      <c r="D42" s="420"/>
      <c r="E42" s="420"/>
      <c r="F42" s="420"/>
      <c r="G42" s="49"/>
    </row>
    <row r="43" spans="1:7" x14ac:dyDescent="0.25">
      <c r="A43" s="420"/>
      <c r="B43" s="420"/>
      <c r="C43" s="420"/>
      <c r="D43" s="420"/>
      <c r="E43" s="420"/>
      <c r="F43" s="420"/>
      <c r="G43" s="49"/>
    </row>
    <row r="44" spans="1:7" x14ac:dyDescent="0.25">
      <c r="A44" s="420"/>
      <c r="B44" s="420"/>
      <c r="C44" s="420"/>
      <c r="D44" s="420"/>
      <c r="E44" s="420"/>
      <c r="F44" s="420"/>
      <c r="G44" s="49"/>
    </row>
    <row r="45" spans="1:7" x14ac:dyDescent="0.25">
      <c r="A45" s="420"/>
      <c r="B45" s="420"/>
      <c r="C45" s="420"/>
      <c r="D45" s="420"/>
      <c r="E45" s="420"/>
      <c r="F45" s="420"/>
      <c r="G45" s="49"/>
    </row>
    <row r="46" spans="1:7" x14ac:dyDescent="0.25">
      <c r="A46" s="420"/>
      <c r="B46" s="420"/>
      <c r="C46" s="420"/>
      <c r="D46" s="420"/>
      <c r="E46" s="420"/>
      <c r="F46" s="420"/>
      <c r="G46" s="49"/>
    </row>
    <row r="47" spans="1:7" x14ac:dyDescent="0.25">
      <c r="A47" s="512" t="s">
        <v>75</v>
      </c>
      <c r="B47" s="513"/>
      <c r="C47" s="513"/>
      <c r="D47" s="513"/>
      <c r="E47" s="513"/>
      <c r="F47" s="514"/>
      <c r="G47" s="126">
        <f>SUM(G34:G46)</f>
        <v>0</v>
      </c>
    </row>
    <row r="48" spans="1:7" ht="10.5" customHeight="1" x14ac:dyDescent="0.25">
      <c r="A48" s="30"/>
      <c r="B48" s="30"/>
      <c r="C48" s="30"/>
      <c r="D48" s="30"/>
      <c r="E48" s="30"/>
      <c r="F48" s="30"/>
      <c r="G48" s="136"/>
    </row>
    <row r="49" spans="1:7" x14ac:dyDescent="0.25">
      <c r="A49" s="352" t="s">
        <v>215</v>
      </c>
      <c r="B49" s="515"/>
      <c r="C49" s="515"/>
      <c r="D49" s="515"/>
      <c r="E49" s="515"/>
      <c r="F49" s="515"/>
      <c r="G49" s="516"/>
    </row>
    <row r="50" spans="1:7" ht="30" x14ac:dyDescent="0.25">
      <c r="A50" s="245"/>
      <c r="B50" s="245"/>
      <c r="C50" s="245"/>
      <c r="D50" s="245"/>
      <c r="E50" s="145" t="s">
        <v>91</v>
      </c>
      <c r="F50" s="264" t="s">
        <v>95</v>
      </c>
      <c r="G50" s="148" t="s">
        <v>74</v>
      </c>
    </row>
    <row r="51" spans="1:7" x14ac:dyDescent="0.25">
      <c r="A51" s="245"/>
      <c r="B51" s="245"/>
      <c r="C51" s="245"/>
      <c r="D51" s="245"/>
      <c r="E51" s="146" t="s">
        <v>3</v>
      </c>
      <c r="F51" s="264"/>
      <c r="G51" s="146" t="s">
        <v>3</v>
      </c>
    </row>
    <row r="52" spans="1:7" x14ac:dyDescent="0.25">
      <c r="A52" s="511" t="s">
        <v>212</v>
      </c>
      <c r="B52" s="511"/>
      <c r="C52" s="511"/>
      <c r="D52" s="511"/>
      <c r="E52" s="49"/>
      <c r="F52" s="52"/>
      <c r="G52" s="32">
        <f>PRODUCT(E52*F52)</f>
        <v>0</v>
      </c>
    </row>
    <row r="53" spans="1:7" x14ac:dyDescent="0.25">
      <c r="A53" s="511" t="s">
        <v>213</v>
      </c>
      <c r="B53" s="511"/>
      <c r="C53" s="511"/>
      <c r="D53" s="511"/>
      <c r="E53" s="49"/>
      <c r="F53" s="52"/>
      <c r="G53" s="32">
        <f t="shared" ref="G53:G54" si="2">PRODUCT(E53*F53)</f>
        <v>0</v>
      </c>
    </row>
    <row r="54" spans="1:7" x14ac:dyDescent="0.25">
      <c r="A54" s="510" t="s">
        <v>214</v>
      </c>
      <c r="B54" s="511"/>
      <c r="C54" s="511"/>
      <c r="D54" s="511"/>
      <c r="E54" s="49"/>
      <c r="F54" s="52"/>
      <c r="G54" s="32">
        <f t="shared" si="2"/>
        <v>0</v>
      </c>
    </row>
    <row r="55" spans="1:7" x14ac:dyDescent="0.25">
      <c r="A55" s="501" t="s">
        <v>98</v>
      </c>
      <c r="B55" s="413"/>
      <c r="C55" s="413"/>
      <c r="D55" s="413"/>
      <c r="E55" s="413"/>
      <c r="F55" s="413"/>
      <c r="G55" s="126">
        <f>SUM(G52:G54)</f>
        <v>0</v>
      </c>
    </row>
    <row r="56" spans="1:7" x14ac:dyDescent="0.25">
      <c r="A56" s="27"/>
      <c r="B56" s="30"/>
      <c r="C56" s="30"/>
      <c r="D56" s="30"/>
      <c r="E56" s="30"/>
      <c r="F56" s="30"/>
      <c r="G56" s="28"/>
    </row>
    <row r="57" spans="1:7" ht="17.25" x14ac:dyDescent="0.25">
      <c r="A57" s="375" t="s">
        <v>216</v>
      </c>
      <c r="B57" s="502"/>
      <c r="C57" s="502"/>
      <c r="D57" s="502"/>
      <c r="E57" s="502"/>
      <c r="F57" s="502"/>
      <c r="G57" s="503"/>
    </row>
    <row r="58" spans="1:7" ht="42" customHeight="1" x14ac:dyDescent="0.25">
      <c r="A58" s="504" t="s">
        <v>99</v>
      </c>
      <c r="B58" s="506" t="s">
        <v>100</v>
      </c>
      <c r="C58" s="152" t="s">
        <v>101</v>
      </c>
      <c r="D58" s="153" t="s">
        <v>102</v>
      </c>
      <c r="E58" s="508" t="s">
        <v>92</v>
      </c>
      <c r="F58" s="152" t="s">
        <v>103</v>
      </c>
      <c r="G58" s="154" t="s">
        <v>74</v>
      </c>
    </row>
    <row r="59" spans="1:7" ht="12.75" customHeight="1" x14ac:dyDescent="0.25">
      <c r="A59" s="505"/>
      <c r="B59" s="507"/>
      <c r="C59" s="142" t="s">
        <v>3</v>
      </c>
      <c r="D59" s="142" t="s">
        <v>3</v>
      </c>
      <c r="E59" s="509"/>
      <c r="F59" s="142" t="s">
        <v>104</v>
      </c>
      <c r="G59" s="155" t="s">
        <v>3</v>
      </c>
    </row>
    <row r="60" spans="1:7" x14ac:dyDescent="0.25">
      <c r="A60" s="50"/>
      <c r="B60" s="51"/>
      <c r="C60" s="51"/>
      <c r="D60" s="51"/>
      <c r="E60" s="52"/>
      <c r="F60" s="51"/>
      <c r="G60" s="32">
        <f>PRODUCT(C60+D60)*B60*E60*F60/100</f>
        <v>0</v>
      </c>
    </row>
    <row r="61" spans="1:7" x14ac:dyDescent="0.25">
      <c r="A61" s="50"/>
      <c r="B61" s="51"/>
      <c r="C61" s="51"/>
      <c r="D61" s="51"/>
      <c r="E61" s="52"/>
      <c r="F61" s="51"/>
      <c r="G61" s="32">
        <f t="shared" ref="G61:G68" si="3">PRODUCT(C61+D61)*B61*E61*F61/100</f>
        <v>0</v>
      </c>
    </row>
    <row r="62" spans="1:7" x14ac:dyDescent="0.25">
      <c r="A62" s="50"/>
      <c r="B62" s="51"/>
      <c r="C62" s="51"/>
      <c r="D62" s="51"/>
      <c r="E62" s="52"/>
      <c r="F62" s="51"/>
      <c r="G62" s="32">
        <f t="shared" si="3"/>
        <v>0</v>
      </c>
    </row>
    <row r="63" spans="1:7" x14ac:dyDescent="0.25">
      <c r="A63" s="50"/>
      <c r="B63" s="51"/>
      <c r="C63" s="51"/>
      <c r="D63" s="51"/>
      <c r="E63" s="52"/>
      <c r="F63" s="51"/>
      <c r="G63" s="32">
        <f t="shared" si="3"/>
        <v>0</v>
      </c>
    </row>
    <row r="64" spans="1:7" x14ac:dyDescent="0.25">
      <c r="A64" s="50"/>
      <c r="B64" s="51"/>
      <c r="C64" s="51"/>
      <c r="D64" s="51"/>
      <c r="E64" s="52"/>
      <c r="F64" s="51"/>
      <c r="G64" s="32">
        <f t="shared" si="3"/>
        <v>0</v>
      </c>
    </row>
    <row r="65" spans="1:7" x14ac:dyDescent="0.25">
      <c r="A65" s="50"/>
      <c r="B65" s="51"/>
      <c r="C65" s="51"/>
      <c r="D65" s="51"/>
      <c r="E65" s="52"/>
      <c r="F65" s="51"/>
      <c r="G65" s="32">
        <f t="shared" si="3"/>
        <v>0</v>
      </c>
    </row>
    <row r="66" spans="1:7" x14ac:dyDescent="0.25">
      <c r="A66" s="50"/>
      <c r="B66" s="51"/>
      <c r="C66" s="51"/>
      <c r="D66" s="51"/>
      <c r="E66" s="52"/>
      <c r="F66" s="51"/>
      <c r="G66" s="32">
        <f t="shared" si="3"/>
        <v>0</v>
      </c>
    </row>
    <row r="67" spans="1:7" x14ac:dyDescent="0.25">
      <c r="A67" s="50"/>
      <c r="B67" s="51"/>
      <c r="C67" s="51"/>
      <c r="D67" s="51"/>
      <c r="E67" s="52"/>
      <c r="F67" s="51"/>
      <c r="G67" s="32">
        <f t="shared" si="3"/>
        <v>0</v>
      </c>
    </row>
    <row r="68" spans="1:7" x14ac:dyDescent="0.25">
      <c r="A68" s="50"/>
      <c r="B68" s="51"/>
      <c r="C68" s="51"/>
      <c r="D68" s="51"/>
      <c r="E68" s="52"/>
      <c r="F68" s="51"/>
      <c r="G68" s="32">
        <f t="shared" si="3"/>
        <v>0</v>
      </c>
    </row>
    <row r="69" spans="1:7" x14ac:dyDescent="0.25">
      <c r="A69" s="413" t="s">
        <v>75</v>
      </c>
      <c r="B69" s="413"/>
      <c r="C69" s="413"/>
      <c r="D69" s="413"/>
      <c r="E69" s="413"/>
      <c r="F69" s="413"/>
      <c r="G69" s="126">
        <f>SUM(G60:G68)</f>
        <v>0</v>
      </c>
    </row>
    <row r="70" spans="1:7" s="47" customFormat="1" ht="7.5" customHeight="1" x14ac:dyDescent="0.25">
      <c r="A70" s="44"/>
      <c r="B70" s="45"/>
      <c r="C70" s="45"/>
      <c r="D70" s="45"/>
      <c r="E70" s="45"/>
      <c r="F70" s="45"/>
      <c r="G70" s="46"/>
    </row>
    <row r="71" spans="1:7" x14ac:dyDescent="0.25">
      <c r="A71" s="156" t="s">
        <v>114</v>
      </c>
      <c r="B71" s="30"/>
      <c r="C71" s="30"/>
      <c r="D71" s="30"/>
      <c r="E71" s="30"/>
      <c r="F71" s="30"/>
      <c r="G71" s="28"/>
    </row>
    <row r="72" spans="1:7" x14ac:dyDescent="0.25">
      <c r="A72" s="494"/>
      <c r="B72" s="495"/>
      <c r="C72" s="495"/>
      <c r="D72" s="495"/>
      <c r="E72" s="495"/>
      <c r="F72" s="495"/>
      <c r="G72" s="496"/>
    </row>
    <row r="73" spans="1:7" x14ac:dyDescent="0.25">
      <c r="A73" s="362"/>
      <c r="B73" s="363"/>
      <c r="C73" s="363"/>
      <c r="D73" s="363"/>
      <c r="E73" s="363"/>
      <c r="F73" s="363"/>
      <c r="G73" s="364"/>
    </row>
    <row r="74" spans="1:7" x14ac:dyDescent="0.25">
      <c r="A74" s="362"/>
      <c r="B74" s="363"/>
      <c r="C74" s="363"/>
      <c r="D74" s="363"/>
      <c r="E74" s="363"/>
      <c r="F74" s="363"/>
      <c r="G74" s="364"/>
    </row>
    <row r="75" spans="1:7" x14ac:dyDescent="0.25">
      <c r="A75" s="362"/>
      <c r="B75" s="363"/>
      <c r="C75" s="363"/>
      <c r="D75" s="363"/>
      <c r="E75" s="363"/>
      <c r="F75" s="363"/>
      <c r="G75" s="364"/>
    </row>
    <row r="76" spans="1:7" x14ac:dyDescent="0.25">
      <c r="A76" s="362"/>
      <c r="B76" s="363"/>
      <c r="C76" s="363"/>
      <c r="D76" s="363"/>
      <c r="E76" s="363"/>
      <c r="F76" s="363"/>
      <c r="G76" s="364"/>
    </row>
    <row r="77" spans="1:7" x14ac:dyDescent="0.25">
      <c r="A77" s="362"/>
      <c r="B77" s="363"/>
      <c r="C77" s="363"/>
      <c r="D77" s="363"/>
      <c r="E77" s="363"/>
      <c r="F77" s="363"/>
      <c r="G77" s="364"/>
    </row>
    <row r="78" spans="1:7" x14ac:dyDescent="0.25">
      <c r="A78" s="362"/>
      <c r="B78" s="363"/>
      <c r="C78" s="363"/>
      <c r="D78" s="363"/>
      <c r="E78" s="363"/>
      <c r="F78" s="363"/>
      <c r="G78" s="364"/>
    </row>
    <row r="79" spans="1:7" x14ac:dyDescent="0.25">
      <c r="A79" s="362"/>
      <c r="B79" s="363"/>
      <c r="C79" s="363"/>
      <c r="D79" s="363"/>
      <c r="E79" s="363"/>
      <c r="F79" s="363"/>
      <c r="G79" s="364"/>
    </row>
    <row r="80" spans="1:7" x14ac:dyDescent="0.25">
      <c r="A80" s="362"/>
      <c r="B80" s="363"/>
      <c r="C80" s="363"/>
      <c r="D80" s="363"/>
      <c r="E80" s="363"/>
      <c r="F80" s="363"/>
      <c r="G80" s="364"/>
    </row>
    <row r="81" spans="1:7" x14ac:dyDescent="0.25">
      <c r="A81" s="362"/>
      <c r="B81" s="363"/>
      <c r="C81" s="363"/>
      <c r="D81" s="363"/>
      <c r="E81" s="363"/>
      <c r="F81" s="363"/>
      <c r="G81" s="364"/>
    </row>
    <row r="82" spans="1:7" x14ac:dyDescent="0.25">
      <c r="A82" s="362"/>
      <c r="B82" s="363"/>
      <c r="C82" s="363"/>
      <c r="D82" s="363"/>
      <c r="E82" s="363"/>
      <c r="F82" s="363"/>
      <c r="G82" s="364"/>
    </row>
    <row r="83" spans="1:7" x14ac:dyDescent="0.25">
      <c r="A83" s="362"/>
      <c r="B83" s="363"/>
      <c r="C83" s="363"/>
      <c r="D83" s="363"/>
      <c r="E83" s="363"/>
      <c r="F83" s="363"/>
      <c r="G83" s="364"/>
    </row>
    <row r="84" spans="1:7" x14ac:dyDescent="0.25">
      <c r="A84" s="362"/>
      <c r="B84" s="363"/>
      <c r="C84" s="363"/>
      <c r="D84" s="363"/>
      <c r="E84" s="363"/>
      <c r="F84" s="363"/>
      <c r="G84" s="364"/>
    </row>
    <row r="85" spans="1:7" x14ac:dyDescent="0.25">
      <c r="A85" s="362"/>
      <c r="B85" s="363"/>
      <c r="C85" s="363"/>
      <c r="D85" s="363"/>
      <c r="E85" s="363"/>
      <c r="F85" s="363"/>
      <c r="G85" s="364"/>
    </row>
    <row r="86" spans="1:7" x14ac:dyDescent="0.25">
      <c r="A86" s="362"/>
      <c r="B86" s="363"/>
      <c r="C86" s="363"/>
      <c r="D86" s="363"/>
      <c r="E86" s="363"/>
      <c r="F86" s="363"/>
      <c r="G86" s="364"/>
    </row>
    <row r="87" spans="1:7" x14ac:dyDescent="0.25">
      <c r="A87" s="362"/>
      <c r="B87" s="363"/>
      <c r="C87" s="363"/>
      <c r="D87" s="363"/>
      <c r="E87" s="363"/>
      <c r="F87" s="363"/>
      <c r="G87" s="364"/>
    </row>
    <row r="88" spans="1:7" x14ac:dyDescent="0.25">
      <c r="A88" s="497"/>
      <c r="B88" s="498"/>
      <c r="C88" s="498"/>
      <c r="D88" s="498"/>
      <c r="E88" s="498"/>
      <c r="F88" s="498"/>
      <c r="G88" s="499"/>
    </row>
    <row r="89" spans="1:7" ht="7.5" customHeight="1" x14ac:dyDescent="0.25">
      <c r="A89" s="27"/>
      <c r="B89" s="30"/>
      <c r="C89" s="30"/>
      <c r="D89" s="30"/>
      <c r="E89" s="30"/>
      <c r="F89" s="30"/>
      <c r="G89" s="28"/>
    </row>
    <row r="90" spans="1:7" x14ac:dyDescent="0.25">
      <c r="A90" s="245" t="s">
        <v>105</v>
      </c>
      <c r="B90" s="245"/>
      <c r="C90" s="245"/>
      <c r="D90" s="245"/>
      <c r="E90" s="245"/>
      <c r="F90" s="245"/>
      <c r="G90" s="245"/>
    </row>
    <row r="91" spans="1:7" x14ac:dyDescent="0.25">
      <c r="A91" s="40" t="s">
        <v>106</v>
      </c>
      <c r="B91" s="500" t="s">
        <v>107</v>
      </c>
      <c r="C91" s="500"/>
      <c r="D91" s="500" t="s">
        <v>108</v>
      </c>
      <c r="E91" s="500"/>
      <c r="F91" s="500" t="s">
        <v>109</v>
      </c>
      <c r="G91" s="500"/>
    </row>
    <row r="92" spans="1:7" x14ac:dyDescent="0.25">
      <c r="A92" s="40" t="s">
        <v>110</v>
      </c>
      <c r="B92" s="500">
        <v>15</v>
      </c>
      <c r="C92" s="500"/>
      <c r="D92" s="500" t="s">
        <v>7</v>
      </c>
      <c r="E92" s="500"/>
      <c r="F92" s="500" t="s">
        <v>7</v>
      </c>
      <c r="G92" s="500"/>
    </row>
    <row r="93" spans="1:7" x14ac:dyDescent="0.25">
      <c r="A93" s="40" t="s">
        <v>111</v>
      </c>
      <c r="B93" s="500">
        <v>12</v>
      </c>
      <c r="C93" s="500"/>
      <c r="D93" s="500">
        <v>18</v>
      </c>
      <c r="E93" s="500"/>
      <c r="F93" s="500">
        <v>6</v>
      </c>
      <c r="G93" s="500"/>
    </row>
    <row r="94" spans="1:7" x14ac:dyDescent="0.25">
      <c r="A94" s="40" t="s">
        <v>112</v>
      </c>
      <c r="B94" s="500">
        <v>9</v>
      </c>
      <c r="C94" s="500"/>
      <c r="D94" s="500">
        <v>15</v>
      </c>
      <c r="E94" s="500"/>
      <c r="F94" s="500">
        <v>6</v>
      </c>
      <c r="G94" s="500"/>
    </row>
    <row r="95" spans="1:7" ht="25.5" customHeight="1" x14ac:dyDescent="0.25">
      <c r="A95" s="492" t="s">
        <v>113</v>
      </c>
      <c r="B95" s="493"/>
      <c r="C95" s="493"/>
      <c r="D95" s="493"/>
      <c r="E95" s="493"/>
      <c r="F95" s="493"/>
      <c r="G95" s="82" t="s">
        <v>5</v>
      </c>
    </row>
  </sheetData>
  <sheetProtection selectLockedCells="1"/>
  <mergeCells count="70">
    <mergeCell ref="B3:F3"/>
    <mergeCell ref="A4:G4"/>
    <mergeCell ref="A6:B6"/>
    <mergeCell ref="C6:G6"/>
    <mergeCell ref="A8:G8"/>
    <mergeCell ref="A5:G5"/>
    <mergeCell ref="D10:G10"/>
    <mergeCell ref="A9:C10"/>
    <mergeCell ref="A11:C11"/>
    <mergeCell ref="A12:C12"/>
    <mergeCell ref="A24:D24"/>
    <mergeCell ref="A14:C14"/>
    <mergeCell ref="A19:D19"/>
    <mergeCell ref="A20:D20"/>
    <mergeCell ref="A21:D21"/>
    <mergeCell ref="A22:D22"/>
    <mergeCell ref="A23:D23"/>
    <mergeCell ref="A16:G16"/>
    <mergeCell ref="A17:D18"/>
    <mergeCell ref="F17:F18"/>
    <mergeCell ref="A13:C13"/>
    <mergeCell ref="A39:F39"/>
    <mergeCell ref="A40:F40"/>
    <mergeCell ref="A35:F35"/>
    <mergeCell ref="A36:F36"/>
    <mergeCell ref="A37:F37"/>
    <mergeCell ref="A29:F29"/>
    <mergeCell ref="A31:G31"/>
    <mergeCell ref="A32:F33"/>
    <mergeCell ref="A34:F34"/>
    <mergeCell ref="A38:F38"/>
    <mergeCell ref="J12:J18"/>
    <mergeCell ref="A25:D25"/>
    <mergeCell ref="A26:D26"/>
    <mergeCell ref="A27:D27"/>
    <mergeCell ref="A28:D28"/>
    <mergeCell ref="A54:D54"/>
    <mergeCell ref="A42:F42"/>
    <mergeCell ref="A43:F43"/>
    <mergeCell ref="A44:F44"/>
    <mergeCell ref="A45:F45"/>
    <mergeCell ref="A46:F46"/>
    <mergeCell ref="A47:F47"/>
    <mergeCell ref="A49:G49"/>
    <mergeCell ref="F50:F51"/>
    <mergeCell ref="A50:D51"/>
    <mergeCell ref="A52:D52"/>
    <mergeCell ref="A53:D53"/>
    <mergeCell ref="A90:G90"/>
    <mergeCell ref="A55:F55"/>
    <mergeCell ref="A57:G57"/>
    <mergeCell ref="A58:A59"/>
    <mergeCell ref="B58:B59"/>
    <mergeCell ref="E58:E59"/>
    <mergeCell ref="A41:F41"/>
    <mergeCell ref="A95:F95"/>
    <mergeCell ref="A72:G88"/>
    <mergeCell ref="B94:C94"/>
    <mergeCell ref="D92:E92"/>
    <mergeCell ref="D93:E93"/>
    <mergeCell ref="D94:E94"/>
    <mergeCell ref="F92:G92"/>
    <mergeCell ref="F93:G93"/>
    <mergeCell ref="F94:G94"/>
    <mergeCell ref="B93:C93"/>
    <mergeCell ref="A69:F69"/>
    <mergeCell ref="B91:C91"/>
    <mergeCell ref="D91:E91"/>
    <mergeCell ref="F91:G91"/>
    <mergeCell ref="B92:C92"/>
  </mergeCells>
  <pageMargins left="0.7" right="0.7" top="0.78740157499999996" bottom="0.78740157499999996" header="0.3" footer="0.3"/>
  <pageSetup paperSize="9" scale="99" orientation="portrait" r:id="rId1"/>
  <rowBreaks count="1" manualBreakCount="1">
    <brk id="4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90"/>
  <sheetViews>
    <sheetView view="pageBreakPreview" topLeftCell="A13" zoomScale="120" zoomScaleNormal="100" zoomScaleSheetLayoutView="120" workbookViewId="0">
      <selection sqref="A1:D1"/>
    </sheetView>
  </sheetViews>
  <sheetFormatPr baseColWidth="10" defaultColWidth="11.42578125" defaultRowHeight="15" x14ac:dyDescent="0.25"/>
  <cols>
    <col min="1" max="3" width="10.85546875" style="26" customWidth="1"/>
    <col min="4" max="4" width="10.140625" style="26" customWidth="1"/>
    <col min="5" max="5" width="9.85546875" style="26" customWidth="1"/>
    <col min="6" max="6" width="12.7109375" style="26" customWidth="1"/>
    <col min="7" max="8" width="10.85546875" style="26" customWidth="1"/>
    <col min="9" max="9" width="2.5703125" style="39" customWidth="1"/>
    <col min="10" max="16384" width="11.42578125" style="26"/>
  </cols>
  <sheetData>
    <row r="1" spans="1:16" x14ac:dyDescent="0.25">
      <c r="A1" s="182" t="s">
        <v>225</v>
      </c>
      <c r="B1" s="183"/>
      <c r="C1" s="184"/>
      <c r="D1" s="185"/>
      <c r="E1" s="25"/>
      <c r="F1" s="25"/>
      <c r="G1" s="25"/>
      <c r="H1" s="140" t="s">
        <v>115</v>
      </c>
      <c r="I1" s="54"/>
    </row>
    <row r="2" spans="1:16" s="47" customFormat="1" x14ac:dyDescent="0.25">
      <c r="A2" s="175"/>
      <c r="B2" s="176"/>
      <c r="C2" s="169"/>
      <c r="D2" s="169"/>
      <c r="E2" s="169"/>
      <c r="F2" s="169"/>
      <c r="G2" s="169"/>
      <c r="H2" s="174"/>
      <c r="I2" s="177"/>
    </row>
    <row r="3" spans="1:16" ht="18.75" x14ac:dyDescent="0.3">
      <c r="A3" s="27"/>
      <c r="B3" s="339" t="s">
        <v>47</v>
      </c>
      <c r="C3" s="339"/>
      <c r="D3" s="339"/>
      <c r="E3" s="339"/>
      <c r="F3" s="339"/>
      <c r="G3" s="307"/>
      <c r="H3" s="28"/>
    </row>
    <row r="4" spans="1:16" x14ac:dyDescent="0.25">
      <c r="A4" s="345" t="s">
        <v>210</v>
      </c>
      <c r="B4" s="308"/>
      <c r="C4" s="308"/>
      <c r="D4" s="308"/>
      <c r="E4" s="308"/>
      <c r="F4" s="308"/>
      <c r="G4" s="308"/>
      <c r="H4" s="346"/>
      <c r="I4" s="26"/>
    </row>
    <row r="5" spans="1:16" x14ac:dyDescent="0.25">
      <c r="A5" s="337" t="s">
        <v>124</v>
      </c>
      <c r="B5" s="307"/>
      <c r="C5" s="307"/>
      <c r="D5" s="307"/>
      <c r="E5" s="307"/>
      <c r="F5" s="307"/>
      <c r="G5" s="307"/>
      <c r="H5" s="338"/>
      <c r="I5" s="55"/>
    </row>
    <row r="6" spans="1:16" ht="7.5" customHeight="1" x14ac:dyDescent="0.25">
      <c r="A6" s="143"/>
      <c r="B6" s="141"/>
      <c r="C6" s="141"/>
      <c r="D6" s="141"/>
      <c r="E6" s="141"/>
      <c r="F6" s="141"/>
      <c r="G6" s="141"/>
      <c r="H6" s="144"/>
      <c r="I6" s="55"/>
    </row>
    <row r="7" spans="1:16" ht="15" customHeight="1" x14ac:dyDescent="0.25">
      <c r="A7" s="321" t="s">
        <v>11</v>
      </c>
      <c r="B7" s="307"/>
      <c r="C7" s="340">
        <f>Finanzierungsplan!C8</f>
        <v>0</v>
      </c>
      <c r="D7" s="341"/>
      <c r="E7" s="341"/>
      <c r="F7" s="341"/>
      <c r="G7" s="342"/>
      <c r="H7" s="28"/>
    </row>
    <row r="8" spans="1:16" ht="11.25" customHeight="1" x14ac:dyDescent="0.25">
      <c r="A8" s="42"/>
      <c r="B8" s="43"/>
      <c r="C8" s="43"/>
      <c r="D8" s="43"/>
      <c r="E8" s="43"/>
      <c r="F8" s="43"/>
      <c r="G8" s="343" t="s">
        <v>71</v>
      </c>
      <c r="H8" s="344"/>
      <c r="J8" s="366"/>
      <c r="K8" s="366"/>
      <c r="L8" s="366"/>
      <c r="M8" s="366"/>
      <c r="N8" s="366"/>
      <c r="O8" s="366"/>
      <c r="P8" s="366"/>
    </row>
    <row r="9" spans="1:16" x14ac:dyDescent="0.25">
      <c r="A9" s="261" t="s">
        <v>48</v>
      </c>
      <c r="B9" s="261"/>
      <c r="C9" s="261"/>
      <c r="D9" s="261"/>
      <c r="E9" s="261"/>
      <c r="F9" s="261"/>
      <c r="G9" s="261"/>
      <c r="H9" s="261"/>
      <c r="I9" s="56"/>
    </row>
    <row r="10" spans="1:16" x14ac:dyDescent="0.25">
      <c r="A10" s="335" t="s">
        <v>0</v>
      </c>
      <c r="B10" s="336"/>
      <c r="C10" s="336"/>
      <c r="D10" s="336"/>
      <c r="E10" s="334"/>
      <c r="F10" s="334"/>
      <c r="G10" s="334"/>
      <c r="H10" s="334"/>
      <c r="I10" s="36"/>
      <c r="J10" s="33"/>
      <c r="L10" s="57"/>
    </row>
    <row r="11" spans="1:16" ht="7.5" customHeight="1" x14ac:dyDescent="0.25">
      <c r="A11" s="27"/>
      <c r="B11" s="30"/>
      <c r="C11" s="30"/>
      <c r="D11" s="30"/>
      <c r="E11" s="30"/>
      <c r="F11" s="30"/>
      <c r="G11" s="30"/>
      <c r="H11" s="28"/>
    </row>
    <row r="12" spans="1:16" x14ac:dyDescent="0.25">
      <c r="A12" s="352" t="s">
        <v>51</v>
      </c>
      <c r="B12" s="353"/>
      <c r="C12" s="353"/>
      <c r="D12" s="353"/>
      <c r="E12" s="353"/>
      <c r="F12" s="353"/>
      <c r="G12" s="353"/>
      <c r="H12" s="354"/>
      <c r="I12" s="58"/>
    </row>
    <row r="13" spans="1:16" x14ac:dyDescent="0.25">
      <c r="A13" s="347" t="s">
        <v>50</v>
      </c>
      <c r="B13" s="348"/>
      <c r="C13" s="348"/>
      <c r="D13" s="349"/>
      <c r="E13" s="350">
        <v>40</v>
      </c>
      <c r="F13" s="350"/>
      <c r="G13" s="350"/>
      <c r="H13" s="350"/>
      <c r="I13" s="36"/>
    </row>
    <row r="14" spans="1:16" x14ac:dyDescent="0.25">
      <c r="A14" s="347" t="s">
        <v>49</v>
      </c>
      <c r="B14" s="348"/>
      <c r="C14" s="348"/>
      <c r="D14" s="349"/>
      <c r="E14" s="351"/>
      <c r="F14" s="351"/>
      <c r="G14" s="351"/>
      <c r="H14" s="351"/>
      <c r="I14" s="36"/>
    </row>
    <row r="15" spans="1:16" ht="17.25" x14ac:dyDescent="0.25">
      <c r="A15" s="347" t="s">
        <v>176</v>
      </c>
      <c r="B15" s="348"/>
      <c r="C15" s="348"/>
      <c r="D15" s="349"/>
      <c r="E15" s="334"/>
      <c r="F15" s="334"/>
      <c r="G15" s="334"/>
      <c r="H15" s="334"/>
      <c r="I15" s="36"/>
    </row>
    <row r="16" spans="1:16" ht="7.5" customHeight="1" x14ac:dyDescent="0.25">
      <c r="A16" s="27"/>
      <c r="B16" s="30"/>
      <c r="C16" s="30"/>
      <c r="D16" s="30"/>
      <c r="E16" s="30"/>
      <c r="F16" s="30"/>
      <c r="G16" s="30"/>
      <c r="H16" s="28"/>
    </row>
    <row r="17" spans="1:12" x14ac:dyDescent="0.25">
      <c r="A17" s="352" t="s">
        <v>182</v>
      </c>
      <c r="B17" s="353"/>
      <c r="C17" s="353"/>
      <c r="D17" s="353"/>
      <c r="E17" s="353"/>
      <c r="F17" s="353"/>
      <c r="G17" s="353"/>
      <c r="H17" s="354"/>
      <c r="I17" s="58"/>
    </row>
    <row r="18" spans="1:12" ht="17.25" x14ac:dyDescent="0.25">
      <c r="A18" s="335" t="s">
        <v>183</v>
      </c>
      <c r="B18" s="336"/>
      <c r="C18" s="336"/>
      <c r="D18" s="336"/>
      <c r="E18" s="334"/>
      <c r="F18" s="334"/>
      <c r="G18" s="334"/>
      <c r="H18" s="334"/>
      <c r="I18" s="36"/>
      <c r="J18" s="33"/>
    </row>
    <row r="19" spans="1:12" x14ac:dyDescent="0.25">
      <c r="A19" s="347" t="s">
        <v>50</v>
      </c>
      <c r="B19" s="348"/>
      <c r="C19" s="348"/>
      <c r="D19" s="349"/>
      <c r="E19" s="350"/>
      <c r="F19" s="350"/>
      <c r="G19" s="350"/>
      <c r="H19" s="350"/>
      <c r="I19" s="36"/>
    </row>
    <row r="20" spans="1:12" x14ac:dyDescent="0.25">
      <c r="A20" s="347" t="s">
        <v>184</v>
      </c>
      <c r="B20" s="348"/>
      <c r="C20" s="348"/>
      <c r="D20" s="349"/>
      <c r="E20" s="87" t="s">
        <v>1</v>
      </c>
      <c r="F20" s="66"/>
      <c r="G20" s="87" t="s">
        <v>2</v>
      </c>
      <c r="H20" s="66"/>
      <c r="I20" s="60"/>
      <c r="J20" s="33"/>
    </row>
    <row r="21" spans="1:12" x14ac:dyDescent="0.25">
      <c r="A21" s="347" t="s">
        <v>185</v>
      </c>
      <c r="B21" s="348"/>
      <c r="C21" s="348"/>
      <c r="D21" s="349"/>
      <c r="E21" s="355"/>
      <c r="F21" s="355"/>
      <c r="G21" s="355"/>
      <c r="H21" s="355"/>
      <c r="I21" s="36"/>
    </row>
    <row r="22" spans="1:12" ht="7.5" customHeight="1" x14ac:dyDescent="0.25">
      <c r="A22" s="27"/>
      <c r="B22" s="30"/>
      <c r="C22" s="30"/>
      <c r="D22" s="30"/>
      <c r="E22" s="30"/>
      <c r="F22" s="30"/>
      <c r="G22" s="30"/>
      <c r="H22" s="28"/>
    </row>
    <row r="23" spans="1:12" x14ac:dyDescent="0.25">
      <c r="A23" s="261" t="s">
        <v>52</v>
      </c>
      <c r="B23" s="261"/>
      <c r="C23" s="261"/>
      <c r="D23" s="261"/>
      <c r="E23" s="261"/>
      <c r="F23" s="261"/>
      <c r="G23" s="261"/>
      <c r="H23" s="261"/>
      <c r="I23" s="58"/>
    </row>
    <row r="24" spans="1:12" s="62" customFormat="1" ht="32.25" customHeight="1" x14ac:dyDescent="0.25">
      <c r="A24" s="251"/>
      <c r="B24" s="251"/>
      <c r="C24" s="251"/>
      <c r="D24" s="251"/>
      <c r="E24" s="90" t="s">
        <v>54</v>
      </c>
      <c r="F24" s="90" t="s">
        <v>55</v>
      </c>
      <c r="G24" s="264" t="s">
        <v>53</v>
      </c>
      <c r="H24" s="264"/>
      <c r="I24" s="61"/>
    </row>
    <row r="25" spans="1:12" x14ac:dyDescent="0.25">
      <c r="A25" s="336" t="s">
        <v>56</v>
      </c>
      <c r="B25" s="336"/>
      <c r="C25" s="336"/>
      <c r="D25" s="336"/>
      <c r="E25" s="50"/>
      <c r="F25" s="50"/>
      <c r="G25" s="365" t="s">
        <v>198</v>
      </c>
      <c r="H25" s="365"/>
      <c r="I25" s="55"/>
      <c r="J25" s="70"/>
      <c r="K25" s="70"/>
      <c r="L25" s="70"/>
    </row>
    <row r="26" spans="1:12" x14ac:dyDescent="0.25">
      <c r="A26" s="336" t="s">
        <v>57</v>
      </c>
      <c r="B26" s="336"/>
      <c r="C26" s="336"/>
      <c r="D26" s="336"/>
      <c r="E26" s="53"/>
      <c r="F26" s="53"/>
      <c r="G26" s="365"/>
      <c r="H26" s="365"/>
      <c r="I26" s="55"/>
      <c r="J26" s="70"/>
      <c r="K26" s="70"/>
      <c r="L26" s="70"/>
    </row>
    <row r="27" spans="1:12" x14ac:dyDescent="0.25">
      <c r="A27" s="336" t="s">
        <v>58</v>
      </c>
      <c r="B27" s="336"/>
      <c r="C27" s="336"/>
      <c r="D27" s="336"/>
      <c r="E27" s="49"/>
      <c r="F27" s="49"/>
      <c r="G27" s="365"/>
      <c r="H27" s="365"/>
      <c r="I27" s="55"/>
      <c r="J27" s="70"/>
      <c r="K27" s="70"/>
      <c r="L27" s="70"/>
    </row>
    <row r="28" spans="1:12" x14ac:dyDescent="0.25">
      <c r="A28" s="336" t="s">
        <v>59</v>
      </c>
      <c r="B28" s="336"/>
      <c r="C28" s="336"/>
      <c r="D28" s="63" t="s">
        <v>60</v>
      </c>
      <c r="E28" s="49"/>
      <c r="F28" s="49"/>
      <c r="G28" s="365"/>
      <c r="H28" s="365"/>
      <c r="I28" s="55"/>
      <c r="J28" s="70"/>
      <c r="K28" s="70"/>
      <c r="L28" s="70"/>
    </row>
    <row r="29" spans="1:12" x14ac:dyDescent="0.25">
      <c r="A29" s="336" t="s">
        <v>61</v>
      </c>
      <c r="B29" s="336"/>
      <c r="C29" s="336"/>
      <c r="D29" s="336"/>
      <c r="E29" s="49"/>
      <c r="F29" s="49"/>
      <c r="G29" s="365"/>
      <c r="H29" s="365"/>
      <c r="I29" s="55"/>
      <c r="J29" s="70"/>
      <c r="K29" s="70"/>
      <c r="L29" s="70"/>
    </row>
    <row r="30" spans="1:12" x14ac:dyDescent="0.25">
      <c r="A30" s="336" t="s">
        <v>62</v>
      </c>
      <c r="B30" s="336"/>
      <c r="C30" s="336"/>
      <c r="D30" s="336"/>
      <c r="E30" s="49"/>
      <c r="F30" s="49"/>
      <c r="G30" s="365"/>
      <c r="H30" s="365"/>
      <c r="I30" s="55"/>
      <c r="J30" s="70"/>
      <c r="K30" s="70"/>
      <c r="L30" s="70"/>
    </row>
    <row r="31" spans="1:12" x14ac:dyDescent="0.25">
      <c r="A31" s="371" t="s">
        <v>63</v>
      </c>
      <c r="B31" s="372"/>
      <c r="C31" s="372"/>
      <c r="D31" s="373"/>
      <c r="E31" s="98">
        <f>((E27*12/40*E13)+(E28*12/40*E13)+(E29/40*E13)+(E30*12/40*E13))</f>
        <v>0</v>
      </c>
      <c r="F31" s="98">
        <f>((F27+F28)*12)+F29+F30</f>
        <v>0</v>
      </c>
      <c r="G31" s="244">
        <f>IF(F31&gt;E31,E31,F31)</f>
        <v>0</v>
      </c>
      <c r="H31" s="244"/>
      <c r="I31" s="55"/>
      <c r="J31" s="33"/>
      <c r="K31" s="64"/>
    </row>
    <row r="32" spans="1:12" x14ac:dyDescent="0.25">
      <c r="A32" s="368" t="s">
        <v>186</v>
      </c>
      <c r="B32" s="368"/>
      <c r="C32" s="368"/>
      <c r="D32" s="368"/>
      <c r="E32" s="368"/>
      <c r="F32" s="368"/>
      <c r="G32" s="244">
        <f>(G31/360*(DAYS360(F20,H20,1)+1)/E13*E19)</f>
        <v>0</v>
      </c>
      <c r="H32" s="244"/>
      <c r="I32" s="55"/>
      <c r="J32" s="70"/>
      <c r="K32" s="64"/>
    </row>
    <row r="33" spans="1:11" ht="24" customHeight="1" x14ac:dyDescent="0.25">
      <c r="A33" s="336" t="s">
        <v>181</v>
      </c>
      <c r="B33" s="336"/>
      <c r="C33" s="336"/>
      <c r="D33" s="336"/>
      <c r="E33" s="369" t="s">
        <v>67</v>
      </c>
      <c r="F33" s="369"/>
      <c r="G33" s="254">
        <f>PRODUCT(G32*0.22)</f>
        <v>0</v>
      </c>
      <c r="H33" s="254"/>
      <c r="I33" s="55"/>
      <c r="J33" s="64"/>
      <c r="K33" s="64"/>
    </row>
    <row r="34" spans="1:11" ht="24" customHeight="1" x14ac:dyDescent="0.25">
      <c r="A34" s="336" t="s">
        <v>66</v>
      </c>
      <c r="B34" s="336"/>
      <c r="C34" s="336"/>
      <c r="D34" s="336"/>
      <c r="E34" s="369" t="s">
        <v>68</v>
      </c>
      <c r="F34" s="369"/>
      <c r="G34" s="254">
        <f>PRODUCT(G32*0.02)</f>
        <v>0</v>
      </c>
      <c r="H34" s="254"/>
      <c r="I34" s="55"/>
      <c r="J34" s="64"/>
      <c r="K34" s="64"/>
    </row>
    <row r="35" spans="1:11" x14ac:dyDescent="0.25">
      <c r="A35" s="367" t="s">
        <v>69</v>
      </c>
      <c r="B35" s="367"/>
      <c r="C35" s="367"/>
      <c r="D35" s="367"/>
      <c r="E35" s="367"/>
      <c r="F35" s="367"/>
      <c r="G35" s="370">
        <f>SUM(G32:H34)</f>
        <v>0</v>
      </c>
      <c r="H35" s="370"/>
      <c r="I35" s="55"/>
    </row>
    <row r="36" spans="1:11" ht="17.25" x14ac:dyDescent="0.25">
      <c r="A36" s="65" t="s">
        <v>177</v>
      </c>
      <c r="B36" s="30"/>
      <c r="C36" s="30"/>
      <c r="D36" s="30"/>
      <c r="E36" s="30"/>
      <c r="F36" s="30"/>
      <c r="G36" s="30"/>
      <c r="H36" s="28"/>
    </row>
    <row r="37" spans="1:11" ht="17.25" x14ac:dyDescent="0.25">
      <c r="A37" s="65" t="s">
        <v>178</v>
      </c>
      <c r="B37" s="30"/>
      <c r="C37" s="30"/>
      <c r="D37" s="30"/>
      <c r="E37" s="30"/>
      <c r="F37" s="30"/>
      <c r="G37" s="30"/>
      <c r="H37" s="28"/>
    </row>
    <row r="38" spans="1:11" ht="17.25" x14ac:dyDescent="0.25">
      <c r="A38" s="65" t="s">
        <v>179</v>
      </c>
      <c r="B38" s="30"/>
      <c r="C38" s="30"/>
      <c r="D38" s="30"/>
      <c r="E38" s="30"/>
      <c r="F38" s="30"/>
      <c r="G38" s="30"/>
      <c r="H38" s="28"/>
    </row>
    <row r="39" spans="1:11" ht="70.5" customHeight="1" x14ac:dyDescent="0.25">
      <c r="A39" s="356" t="s">
        <v>180</v>
      </c>
      <c r="B39" s="357"/>
      <c r="C39" s="357"/>
      <c r="D39" s="357"/>
      <c r="E39" s="357"/>
      <c r="F39" s="357"/>
      <c r="G39" s="357"/>
      <c r="H39" s="358"/>
    </row>
    <row r="40" spans="1:11" x14ac:dyDescent="0.25">
      <c r="A40" s="42"/>
      <c r="B40" s="43"/>
      <c r="C40" s="43"/>
      <c r="D40" s="43"/>
      <c r="E40" s="43"/>
      <c r="F40" s="43"/>
      <c r="G40" s="43"/>
      <c r="H40" s="82" t="s">
        <v>4</v>
      </c>
    </row>
    <row r="41" spans="1:11" x14ac:dyDescent="0.25">
      <c r="A41" s="359" t="s">
        <v>70</v>
      </c>
      <c r="B41" s="360"/>
      <c r="C41" s="360"/>
      <c r="D41" s="360"/>
      <c r="E41" s="360"/>
      <c r="F41" s="360"/>
      <c r="G41" s="360"/>
      <c r="H41" s="361"/>
    </row>
    <row r="42" spans="1:11" x14ac:dyDescent="0.25">
      <c r="A42" s="362"/>
      <c r="B42" s="363"/>
      <c r="C42" s="363"/>
      <c r="D42" s="363"/>
      <c r="E42" s="363"/>
      <c r="F42" s="363"/>
      <c r="G42" s="363"/>
      <c r="H42" s="364"/>
    </row>
    <row r="43" spans="1:11" x14ac:dyDescent="0.25">
      <c r="A43" s="362"/>
      <c r="B43" s="363"/>
      <c r="C43" s="363"/>
      <c r="D43" s="363"/>
      <c r="E43" s="363"/>
      <c r="F43" s="363"/>
      <c r="G43" s="363"/>
      <c r="H43" s="364"/>
    </row>
    <row r="44" spans="1:11" x14ac:dyDescent="0.25">
      <c r="A44" s="362"/>
      <c r="B44" s="363"/>
      <c r="C44" s="363"/>
      <c r="D44" s="363"/>
      <c r="E44" s="363"/>
      <c r="F44" s="363"/>
      <c r="G44" s="363"/>
      <c r="H44" s="364"/>
    </row>
    <row r="45" spans="1:11" x14ac:dyDescent="0.25">
      <c r="A45" s="362"/>
      <c r="B45" s="363"/>
      <c r="C45" s="363"/>
      <c r="D45" s="363"/>
      <c r="E45" s="363"/>
      <c r="F45" s="363"/>
      <c r="G45" s="363"/>
      <c r="H45" s="364"/>
      <c r="I45" s="26"/>
    </row>
    <row r="46" spans="1:11" x14ac:dyDescent="0.25">
      <c r="A46" s="362"/>
      <c r="B46" s="363"/>
      <c r="C46" s="363"/>
      <c r="D46" s="363"/>
      <c r="E46" s="363"/>
      <c r="F46" s="363"/>
      <c r="G46" s="363"/>
      <c r="H46" s="364"/>
      <c r="I46" s="26"/>
    </row>
    <row r="47" spans="1:11" x14ac:dyDescent="0.25">
      <c r="A47" s="362"/>
      <c r="B47" s="363"/>
      <c r="C47" s="363"/>
      <c r="D47" s="363"/>
      <c r="E47" s="363"/>
      <c r="F47" s="363"/>
      <c r="G47" s="363"/>
      <c r="H47" s="364"/>
      <c r="I47" s="26"/>
    </row>
    <row r="48" spans="1:11" x14ac:dyDescent="0.25">
      <c r="A48" s="362"/>
      <c r="B48" s="363"/>
      <c r="C48" s="363"/>
      <c r="D48" s="363"/>
      <c r="E48" s="363"/>
      <c r="F48" s="363"/>
      <c r="G48" s="363"/>
      <c r="H48" s="364"/>
      <c r="I48" s="26"/>
    </row>
    <row r="49" spans="1:9" x14ac:dyDescent="0.25">
      <c r="A49" s="362"/>
      <c r="B49" s="363"/>
      <c r="C49" s="363"/>
      <c r="D49" s="363"/>
      <c r="E49" s="363"/>
      <c r="F49" s="363"/>
      <c r="G49" s="363"/>
      <c r="H49" s="364"/>
      <c r="I49" s="26"/>
    </row>
    <row r="50" spans="1:9" x14ac:dyDescent="0.25">
      <c r="A50" s="362"/>
      <c r="B50" s="363"/>
      <c r="C50" s="363"/>
      <c r="D50" s="363"/>
      <c r="E50" s="363"/>
      <c r="F50" s="363"/>
      <c r="G50" s="363"/>
      <c r="H50" s="364"/>
      <c r="I50" s="26"/>
    </row>
    <row r="51" spans="1:9" x14ac:dyDescent="0.25">
      <c r="A51" s="362"/>
      <c r="B51" s="363"/>
      <c r="C51" s="363"/>
      <c r="D51" s="363"/>
      <c r="E51" s="363"/>
      <c r="F51" s="363"/>
      <c r="G51" s="363"/>
      <c r="H51" s="364"/>
      <c r="I51" s="26"/>
    </row>
    <row r="52" spans="1:9" x14ac:dyDescent="0.25">
      <c r="A52" s="362"/>
      <c r="B52" s="363"/>
      <c r="C52" s="363"/>
      <c r="D52" s="363"/>
      <c r="E52" s="363"/>
      <c r="F52" s="363"/>
      <c r="G52" s="363"/>
      <c r="H52" s="364"/>
      <c r="I52" s="26"/>
    </row>
    <row r="53" spans="1:9" x14ac:dyDescent="0.25">
      <c r="A53" s="362"/>
      <c r="B53" s="363"/>
      <c r="C53" s="363"/>
      <c r="D53" s="363"/>
      <c r="E53" s="363"/>
      <c r="F53" s="363"/>
      <c r="G53" s="363"/>
      <c r="H53" s="364"/>
      <c r="I53" s="26"/>
    </row>
    <row r="54" spans="1:9" x14ac:dyDescent="0.25">
      <c r="A54" s="362"/>
      <c r="B54" s="363"/>
      <c r="C54" s="363"/>
      <c r="D54" s="363"/>
      <c r="E54" s="363"/>
      <c r="F54" s="363"/>
      <c r="G54" s="363"/>
      <c r="H54" s="364"/>
      <c r="I54" s="26"/>
    </row>
    <row r="55" spans="1:9" x14ac:dyDescent="0.25">
      <c r="A55" s="362"/>
      <c r="B55" s="363"/>
      <c r="C55" s="363"/>
      <c r="D55" s="363"/>
      <c r="E55" s="363"/>
      <c r="F55" s="363"/>
      <c r="G55" s="363"/>
      <c r="H55" s="364"/>
      <c r="I55" s="26"/>
    </row>
    <row r="56" spans="1:9" x14ac:dyDescent="0.25">
      <c r="A56" s="362"/>
      <c r="B56" s="363"/>
      <c r="C56" s="363"/>
      <c r="D56" s="363"/>
      <c r="E56" s="363"/>
      <c r="F56" s="363"/>
      <c r="G56" s="363"/>
      <c r="H56" s="364"/>
      <c r="I56" s="26"/>
    </row>
    <row r="57" spans="1:9" x14ac:dyDescent="0.25">
      <c r="A57" s="362"/>
      <c r="B57" s="363"/>
      <c r="C57" s="363"/>
      <c r="D57" s="363"/>
      <c r="E57" s="363"/>
      <c r="F57" s="363"/>
      <c r="G57" s="363"/>
      <c r="H57" s="364"/>
      <c r="I57" s="26"/>
    </row>
    <row r="58" spans="1:9" x14ac:dyDescent="0.25">
      <c r="A58" s="362"/>
      <c r="B58" s="363"/>
      <c r="C58" s="363"/>
      <c r="D58" s="363"/>
      <c r="E58" s="363"/>
      <c r="F58" s="363"/>
      <c r="G58" s="363"/>
      <c r="H58" s="364"/>
      <c r="I58" s="26"/>
    </row>
    <row r="59" spans="1:9" x14ac:dyDescent="0.25">
      <c r="A59" s="362"/>
      <c r="B59" s="363"/>
      <c r="C59" s="363"/>
      <c r="D59" s="363"/>
      <c r="E59" s="363"/>
      <c r="F59" s="363"/>
      <c r="G59" s="363"/>
      <c r="H59" s="364"/>
      <c r="I59" s="26"/>
    </row>
    <row r="60" spans="1:9" x14ac:dyDescent="0.25">
      <c r="A60" s="362"/>
      <c r="B60" s="363"/>
      <c r="C60" s="363"/>
      <c r="D60" s="363"/>
      <c r="E60" s="363"/>
      <c r="F60" s="363"/>
      <c r="G60" s="363"/>
      <c r="H60" s="364"/>
      <c r="I60" s="26"/>
    </row>
    <row r="61" spans="1:9" x14ac:dyDescent="0.25">
      <c r="A61" s="362"/>
      <c r="B61" s="363"/>
      <c r="C61" s="363"/>
      <c r="D61" s="363"/>
      <c r="E61" s="363"/>
      <c r="F61" s="363"/>
      <c r="G61" s="363"/>
      <c r="H61" s="364"/>
      <c r="I61" s="26"/>
    </row>
    <row r="62" spans="1:9" x14ac:dyDescent="0.25">
      <c r="A62" s="362"/>
      <c r="B62" s="363"/>
      <c r="C62" s="363"/>
      <c r="D62" s="363"/>
      <c r="E62" s="363"/>
      <c r="F62" s="363"/>
      <c r="G62" s="363"/>
      <c r="H62" s="364"/>
      <c r="I62" s="26"/>
    </row>
    <row r="63" spans="1:9" x14ac:dyDescent="0.25">
      <c r="A63" s="362"/>
      <c r="B63" s="363"/>
      <c r="C63" s="363"/>
      <c r="D63" s="363"/>
      <c r="E63" s="363"/>
      <c r="F63" s="363"/>
      <c r="G63" s="363"/>
      <c r="H63" s="364"/>
      <c r="I63" s="26"/>
    </row>
    <row r="64" spans="1:9" x14ac:dyDescent="0.25">
      <c r="A64" s="362"/>
      <c r="B64" s="363"/>
      <c r="C64" s="363"/>
      <c r="D64" s="363"/>
      <c r="E64" s="363"/>
      <c r="F64" s="363"/>
      <c r="G64" s="363"/>
      <c r="H64" s="364"/>
      <c r="I64" s="26"/>
    </row>
    <row r="65" spans="1:9" x14ac:dyDescent="0.25">
      <c r="A65" s="362"/>
      <c r="B65" s="363"/>
      <c r="C65" s="363"/>
      <c r="D65" s="363"/>
      <c r="E65" s="363"/>
      <c r="F65" s="363"/>
      <c r="G65" s="363"/>
      <c r="H65" s="364"/>
      <c r="I65" s="26"/>
    </row>
    <row r="66" spans="1:9" x14ac:dyDescent="0.25">
      <c r="A66" s="362"/>
      <c r="B66" s="363"/>
      <c r="C66" s="363"/>
      <c r="D66" s="363"/>
      <c r="E66" s="363"/>
      <c r="F66" s="363"/>
      <c r="G66" s="363"/>
      <c r="H66" s="364"/>
      <c r="I66" s="26"/>
    </row>
    <row r="67" spans="1:9" x14ac:dyDescent="0.25">
      <c r="A67" s="362"/>
      <c r="B67" s="363"/>
      <c r="C67" s="363"/>
      <c r="D67" s="363"/>
      <c r="E67" s="363"/>
      <c r="F67" s="363"/>
      <c r="G67" s="363"/>
      <c r="H67" s="364"/>
      <c r="I67" s="26"/>
    </row>
    <row r="68" spans="1:9" x14ac:dyDescent="0.25">
      <c r="A68" s="362"/>
      <c r="B68" s="363"/>
      <c r="C68" s="363"/>
      <c r="D68" s="363"/>
      <c r="E68" s="363"/>
      <c r="F68" s="363"/>
      <c r="G68" s="363"/>
      <c r="H68" s="364"/>
      <c r="I68" s="26"/>
    </row>
    <row r="69" spans="1:9" x14ac:dyDescent="0.25">
      <c r="A69" s="362"/>
      <c r="B69" s="363"/>
      <c r="C69" s="363"/>
      <c r="D69" s="363"/>
      <c r="E69" s="363"/>
      <c r="F69" s="363"/>
      <c r="G69" s="363"/>
      <c r="H69" s="364"/>
      <c r="I69" s="26"/>
    </row>
    <row r="70" spans="1:9" x14ac:dyDescent="0.25">
      <c r="A70" s="362"/>
      <c r="B70" s="363"/>
      <c r="C70" s="363"/>
      <c r="D70" s="363"/>
      <c r="E70" s="363"/>
      <c r="F70" s="363"/>
      <c r="G70" s="363"/>
      <c r="H70" s="364"/>
      <c r="I70" s="26"/>
    </row>
    <row r="71" spans="1:9" x14ac:dyDescent="0.25">
      <c r="A71" s="362"/>
      <c r="B71" s="363"/>
      <c r="C71" s="363"/>
      <c r="D71" s="363"/>
      <c r="E71" s="363"/>
      <c r="F71" s="363"/>
      <c r="G71" s="363"/>
      <c r="H71" s="364"/>
      <c r="I71" s="26"/>
    </row>
    <row r="72" spans="1:9" x14ac:dyDescent="0.25">
      <c r="A72" s="362"/>
      <c r="B72" s="363"/>
      <c r="C72" s="363"/>
      <c r="D72" s="363"/>
      <c r="E72" s="363"/>
      <c r="F72" s="363"/>
      <c r="G72" s="363"/>
      <c r="H72" s="364"/>
      <c r="I72" s="26"/>
    </row>
    <row r="73" spans="1:9" x14ac:dyDescent="0.25">
      <c r="A73" s="362"/>
      <c r="B73" s="363"/>
      <c r="C73" s="363"/>
      <c r="D73" s="363"/>
      <c r="E73" s="363"/>
      <c r="F73" s="363"/>
      <c r="G73" s="363"/>
      <c r="H73" s="364"/>
      <c r="I73" s="26"/>
    </row>
    <row r="74" spans="1:9" x14ac:dyDescent="0.25">
      <c r="A74" s="362"/>
      <c r="B74" s="363"/>
      <c r="C74" s="363"/>
      <c r="D74" s="363"/>
      <c r="E74" s="363"/>
      <c r="F74" s="363"/>
      <c r="G74" s="363"/>
      <c r="H74" s="364"/>
      <c r="I74" s="26"/>
    </row>
    <row r="75" spans="1:9" x14ac:dyDescent="0.25">
      <c r="A75" s="362"/>
      <c r="B75" s="363"/>
      <c r="C75" s="363"/>
      <c r="D75" s="363"/>
      <c r="E75" s="363"/>
      <c r="F75" s="363"/>
      <c r="G75" s="363"/>
      <c r="H75" s="364"/>
      <c r="I75" s="26"/>
    </row>
    <row r="76" spans="1:9" x14ac:dyDescent="0.25">
      <c r="A76" s="362"/>
      <c r="B76" s="363"/>
      <c r="C76" s="363"/>
      <c r="D76" s="363"/>
      <c r="E76" s="363"/>
      <c r="F76" s="363"/>
      <c r="G76" s="363"/>
      <c r="H76" s="364"/>
      <c r="I76" s="26"/>
    </row>
    <row r="77" spans="1:9" x14ac:dyDescent="0.25">
      <c r="A77" s="362"/>
      <c r="B77" s="363"/>
      <c r="C77" s="363"/>
      <c r="D77" s="363"/>
      <c r="E77" s="363"/>
      <c r="F77" s="363"/>
      <c r="G77" s="363"/>
      <c r="H77" s="364"/>
      <c r="I77" s="26"/>
    </row>
    <row r="78" spans="1:9" x14ac:dyDescent="0.25">
      <c r="A78" s="362"/>
      <c r="B78" s="363"/>
      <c r="C78" s="363"/>
      <c r="D78" s="363"/>
      <c r="E78" s="363"/>
      <c r="F78" s="363"/>
      <c r="G78" s="363"/>
      <c r="H78" s="364"/>
      <c r="I78" s="26"/>
    </row>
    <row r="79" spans="1:9" x14ac:dyDescent="0.25">
      <c r="A79" s="362"/>
      <c r="B79" s="363"/>
      <c r="C79" s="363"/>
      <c r="D79" s="363"/>
      <c r="E79" s="363"/>
      <c r="F79" s="363"/>
      <c r="G79" s="363"/>
      <c r="H79" s="364"/>
      <c r="I79" s="26"/>
    </row>
    <row r="80" spans="1:9" x14ac:dyDescent="0.25">
      <c r="A80" s="362"/>
      <c r="B80" s="363"/>
      <c r="C80" s="363"/>
      <c r="D80" s="363"/>
      <c r="E80" s="363"/>
      <c r="F80" s="363"/>
      <c r="G80" s="363"/>
      <c r="H80" s="364"/>
      <c r="I80" s="26"/>
    </row>
    <row r="81" spans="1:9" x14ac:dyDescent="0.25">
      <c r="A81" s="362"/>
      <c r="B81" s="363"/>
      <c r="C81" s="363"/>
      <c r="D81" s="363"/>
      <c r="E81" s="363"/>
      <c r="F81" s="363"/>
      <c r="G81" s="363"/>
      <c r="H81" s="364"/>
      <c r="I81" s="26"/>
    </row>
    <row r="82" spans="1:9" x14ac:dyDescent="0.25">
      <c r="A82" s="362"/>
      <c r="B82" s="363"/>
      <c r="C82" s="363"/>
      <c r="D82" s="363"/>
      <c r="E82" s="363"/>
      <c r="F82" s="363"/>
      <c r="G82" s="363"/>
      <c r="H82" s="364"/>
      <c r="I82" s="26"/>
    </row>
    <row r="83" spans="1:9" x14ac:dyDescent="0.25">
      <c r="A83" s="362"/>
      <c r="B83" s="363"/>
      <c r="C83" s="363"/>
      <c r="D83" s="363"/>
      <c r="E83" s="363"/>
      <c r="F83" s="363"/>
      <c r="G83" s="363"/>
      <c r="H83" s="364"/>
      <c r="I83" s="26"/>
    </row>
    <row r="84" spans="1:9" x14ac:dyDescent="0.25">
      <c r="A84" s="362"/>
      <c r="B84" s="363"/>
      <c r="C84" s="363"/>
      <c r="D84" s="363"/>
      <c r="E84" s="363"/>
      <c r="F84" s="363"/>
      <c r="G84" s="363"/>
      <c r="H84" s="364"/>
      <c r="I84" s="26"/>
    </row>
    <row r="85" spans="1:9" x14ac:dyDescent="0.25">
      <c r="A85" s="362"/>
      <c r="B85" s="363"/>
      <c r="C85" s="363"/>
      <c r="D85" s="363"/>
      <c r="E85" s="363"/>
      <c r="F85" s="363"/>
      <c r="G85" s="363"/>
      <c r="H85" s="364"/>
      <c r="I85" s="26"/>
    </row>
    <row r="86" spans="1:9" x14ac:dyDescent="0.25">
      <c r="A86" s="362"/>
      <c r="B86" s="363"/>
      <c r="C86" s="363"/>
      <c r="D86" s="363"/>
      <c r="E86" s="363"/>
      <c r="F86" s="363"/>
      <c r="G86" s="363"/>
      <c r="H86" s="364"/>
      <c r="I86" s="26"/>
    </row>
    <row r="87" spans="1:9" x14ac:dyDescent="0.25">
      <c r="A87" s="362"/>
      <c r="B87" s="363"/>
      <c r="C87" s="363"/>
      <c r="D87" s="363"/>
      <c r="E87" s="363"/>
      <c r="F87" s="363"/>
      <c r="G87" s="363"/>
      <c r="H87" s="364"/>
      <c r="I87" s="26"/>
    </row>
    <row r="88" spans="1:9" x14ac:dyDescent="0.25">
      <c r="A88" s="362"/>
      <c r="B88" s="363"/>
      <c r="C88" s="363"/>
      <c r="D88" s="363"/>
      <c r="E88" s="363"/>
      <c r="F88" s="363"/>
      <c r="G88" s="363"/>
      <c r="H88" s="364"/>
      <c r="I88" s="26"/>
    </row>
    <row r="89" spans="1:9" x14ac:dyDescent="0.25">
      <c r="A89" s="362"/>
      <c r="B89" s="363"/>
      <c r="C89" s="363"/>
      <c r="D89" s="363"/>
      <c r="E89" s="363"/>
      <c r="F89" s="363"/>
      <c r="G89" s="363"/>
      <c r="H89" s="364"/>
      <c r="I89" s="26"/>
    </row>
    <row r="90" spans="1:9" x14ac:dyDescent="0.25">
      <c r="A90" s="42"/>
      <c r="B90" s="43"/>
      <c r="C90" s="43"/>
      <c r="D90" s="43"/>
      <c r="E90" s="43"/>
      <c r="F90" s="43"/>
      <c r="G90" s="43"/>
      <c r="H90" s="82" t="s">
        <v>5</v>
      </c>
      <c r="I90" s="26"/>
    </row>
  </sheetData>
  <sheetProtection selectLockedCells="1"/>
  <mergeCells count="50">
    <mergeCell ref="J8:P8"/>
    <mergeCell ref="A35:F35"/>
    <mergeCell ref="A32:F32"/>
    <mergeCell ref="A33:D33"/>
    <mergeCell ref="A34:D34"/>
    <mergeCell ref="E33:F33"/>
    <mergeCell ref="E34:F34"/>
    <mergeCell ref="G31:H31"/>
    <mergeCell ref="G32:H32"/>
    <mergeCell ref="G33:H33"/>
    <mergeCell ref="G34:H34"/>
    <mergeCell ref="G35:H35"/>
    <mergeCell ref="A31:D31"/>
    <mergeCell ref="A24:D24"/>
    <mergeCell ref="A21:D21"/>
    <mergeCell ref="A18:D18"/>
    <mergeCell ref="A39:H39"/>
    <mergeCell ref="A41:H41"/>
    <mergeCell ref="A42:H89"/>
    <mergeCell ref="G24:H24"/>
    <mergeCell ref="A25:D25"/>
    <mergeCell ref="A26:D26"/>
    <mergeCell ref="A27:D27"/>
    <mergeCell ref="G25:H30"/>
    <mergeCell ref="A28:C28"/>
    <mergeCell ref="A29:D29"/>
    <mergeCell ref="A30:D30"/>
    <mergeCell ref="E21:H21"/>
    <mergeCell ref="A23:H23"/>
    <mergeCell ref="A17:H17"/>
    <mergeCell ref="A19:D19"/>
    <mergeCell ref="E18:H18"/>
    <mergeCell ref="A20:D20"/>
    <mergeCell ref="E19:H19"/>
    <mergeCell ref="A15:D15"/>
    <mergeCell ref="E13:H13"/>
    <mergeCell ref="E14:H14"/>
    <mergeCell ref="E15:H15"/>
    <mergeCell ref="A12:H12"/>
    <mergeCell ref="A13:D13"/>
    <mergeCell ref="A14:D14"/>
    <mergeCell ref="E10:H10"/>
    <mergeCell ref="A9:H9"/>
    <mergeCell ref="A10:D10"/>
    <mergeCell ref="A5:H5"/>
    <mergeCell ref="B3:G3"/>
    <mergeCell ref="A7:B7"/>
    <mergeCell ref="C7:G7"/>
    <mergeCell ref="G8:H8"/>
    <mergeCell ref="A4:H4"/>
  </mergeCells>
  <pageMargins left="0.7" right="0.7" top="0.78740157499999996" bottom="0.78740157499999996" header="0.3" footer="0.3"/>
  <pageSetup paperSize="9" scale="99" orientation="portrait" r:id="rId1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P90"/>
  <sheetViews>
    <sheetView view="pageBreakPreview" topLeftCell="A25" zoomScale="120" zoomScaleNormal="100" zoomScaleSheetLayoutView="120" workbookViewId="0">
      <selection sqref="A1:D1"/>
    </sheetView>
  </sheetViews>
  <sheetFormatPr baseColWidth="10" defaultColWidth="11.42578125" defaultRowHeight="15" x14ac:dyDescent="0.25"/>
  <cols>
    <col min="1" max="3" width="10.85546875" style="26" customWidth="1"/>
    <col min="4" max="4" width="10.140625" style="26" customWidth="1"/>
    <col min="5" max="5" width="9.85546875" style="26" customWidth="1"/>
    <col min="6" max="6" width="12.7109375" style="26" customWidth="1"/>
    <col min="7" max="8" width="10.85546875" style="26" customWidth="1"/>
    <col min="9" max="9" width="2.5703125" style="39" customWidth="1"/>
    <col min="10" max="16384" width="11.42578125" style="26"/>
  </cols>
  <sheetData>
    <row r="1" spans="1:16" x14ac:dyDescent="0.25">
      <c r="A1" s="182" t="s">
        <v>225</v>
      </c>
      <c r="B1" s="183"/>
      <c r="C1" s="184"/>
      <c r="D1" s="185"/>
      <c r="E1" s="25"/>
      <c r="F1" s="25"/>
      <c r="G1" s="25"/>
      <c r="H1" s="140" t="s">
        <v>115</v>
      </c>
      <c r="I1" s="54"/>
    </row>
    <row r="2" spans="1:16" s="47" customFormat="1" x14ac:dyDescent="0.25">
      <c r="A2" s="175"/>
      <c r="B2" s="176"/>
      <c r="C2" s="169"/>
      <c r="D2" s="169"/>
      <c r="E2" s="169"/>
      <c r="F2" s="169"/>
      <c r="G2" s="169"/>
      <c r="H2" s="174"/>
      <c r="I2" s="177"/>
    </row>
    <row r="3" spans="1:16" ht="18.75" x14ac:dyDescent="0.3">
      <c r="A3" s="27"/>
      <c r="B3" s="339" t="s">
        <v>47</v>
      </c>
      <c r="C3" s="339"/>
      <c r="D3" s="339"/>
      <c r="E3" s="339"/>
      <c r="F3" s="339"/>
      <c r="G3" s="307"/>
      <c r="H3" s="28"/>
    </row>
    <row r="4" spans="1:16" x14ac:dyDescent="0.25">
      <c r="A4" s="345" t="s">
        <v>210</v>
      </c>
      <c r="B4" s="308"/>
      <c r="C4" s="308"/>
      <c r="D4" s="308"/>
      <c r="E4" s="308"/>
      <c r="F4" s="308"/>
      <c r="G4" s="308"/>
      <c r="H4" s="346"/>
      <c r="I4" s="26"/>
    </row>
    <row r="5" spans="1:16" x14ac:dyDescent="0.25">
      <c r="A5" s="337" t="s">
        <v>124</v>
      </c>
      <c r="B5" s="307"/>
      <c r="C5" s="307"/>
      <c r="D5" s="307"/>
      <c r="E5" s="307"/>
      <c r="F5" s="307"/>
      <c r="G5" s="307"/>
      <c r="H5" s="338"/>
      <c r="I5" s="55"/>
    </row>
    <row r="6" spans="1:16" ht="7.5" customHeight="1" x14ac:dyDescent="0.25">
      <c r="A6" s="27"/>
      <c r="B6" s="30"/>
      <c r="C6" s="30"/>
      <c r="D6" s="30"/>
      <c r="E6" s="30"/>
      <c r="F6" s="30"/>
      <c r="G6" s="30"/>
      <c r="H6" s="28"/>
    </row>
    <row r="7" spans="1:16" ht="15" customHeight="1" x14ac:dyDescent="0.25">
      <c r="A7" s="321" t="s">
        <v>11</v>
      </c>
      <c r="B7" s="307"/>
      <c r="C7" s="340">
        <f>Finanzierungsplan!C8</f>
        <v>0</v>
      </c>
      <c r="D7" s="341"/>
      <c r="E7" s="341"/>
      <c r="F7" s="341"/>
      <c r="G7" s="342"/>
      <c r="H7" s="28"/>
      <c r="J7" s="374"/>
      <c r="K7" s="366"/>
      <c r="L7" s="366"/>
      <c r="M7" s="366"/>
      <c r="N7" s="366"/>
      <c r="O7" s="366"/>
      <c r="P7" s="366"/>
    </row>
    <row r="8" spans="1:16" ht="11.25" customHeight="1" x14ac:dyDescent="0.25">
      <c r="A8" s="42"/>
      <c r="B8" s="43"/>
      <c r="C8" s="43"/>
      <c r="D8" s="43"/>
      <c r="E8" s="43"/>
      <c r="F8" s="43"/>
      <c r="G8" s="343" t="s">
        <v>116</v>
      </c>
      <c r="H8" s="344"/>
      <c r="J8" s="366"/>
      <c r="K8" s="366"/>
      <c r="L8" s="366"/>
      <c r="M8" s="366"/>
      <c r="N8" s="366"/>
      <c r="O8" s="366"/>
      <c r="P8" s="366"/>
    </row>
    <row r="9" spans="1:16" x14ac:dyDescent="0.25">
      <c r="A9" s="261" t="s">
        <v>48</v>
      </c>
      <c r="B9" s="261"/>
      <c r="C9" s="261"/>
      <c r="D9" s="261"/>
      <c r="E9" s="261"/>
      <c r="F9" s="261"/>
      <c r="G9" s="261"/>
      <c r="H9" s="261"/>
      <c r="I9" s="56"/>
    </row>
    <row r="10" spans="1:16" x14ac:dyDescent="0.25">
      <c r="A10" s="335" t="s">
        <v>0</v>
      </c>
      <c r="B10" s="245"/>
      <c r="C10" s="245"/>
      <c r="D10" s="245"/>
      <c r="E10" s="334"/>
      <c r="F10" s="334"/>
      <c r="G10" s="334"/>
      <c r="H10" s="334"/>
      <c r="I10" s="36"/>
      <c r="J10" s="33"/>
      <c r="L10" s="57"/>
    </row>
    <row r="11" spans="1:16" ht="7.5" customHeight="1" x14ac:dyDescent="0.25">
      <c r="A11" s="27"/>
      <c r="B11" s="30"/>
      <c r="C11" s="30"/>
      <c r="D11" s="30"/>
      <c r="E11" s="30"/>
      <c r="F11" s="30"/>
      <c r="G11" s="30"/>
      <c r="H11" s="28"/>
    </row>
    <row r="12" spans="1:16" x14ac:dyDescent="0.25">
      <c r="A12" s="375" t="s">
        <v>51</v>
      </c>
      <c r="B12" s="376"/>
      <c r="C12" s="376"/>
      <c r="D12" s="376"/>
      <c r="E12" s="376"/>
      <c r="F12" s="376"/>
      <c r="G12" s="376"/>
      <c r="H12" s="377"/>
      <c r="I12" s="58"/>
    </row>
    <row r="13" spans="1:16" x14ac:dyDescent="0.25">
      <c r="A13" s="347" t="s">
        <v>50</v>
      </c>
      <c r="B13" s="283"/>
      <c r="C13" s="283"/>
      <c r="D13" s="284"/>
      <c r="E13" s="350">
        <v>40</v>
      </c>
      <c r="F13" s="350"/>
      <c r="G13" s="350"/>
      <c r="H13" s="350"/>
      <c r="I13" s="36"/>
    </row>
    <row r="14" spans="1:16" x14ac:dyDescent="0.25">
      <c r="A14" s="347" t="s">
        <v>49</v>
      </c>
      <c r="B14" s="283"/>
      <c r="C14" s="283"/>
      <c r="D14" s="284"/>
      <c r="E14" s="351"/>
      <c r="F14" s="351"/>
      <c r="G14" s="351"/>
      <c r="H14" s="351"/>
      <c r="I14" s="36"/>
    </row>
    <row r="15" spans="1:16" ht="17.25" x14ac:dyDescent="0.25">
      <c r="A15" s="347" t="s">
        <v>176</v>
      </c>
      <c r="B15" s="348"/>
      <c r="C15" s="348"/>
      <c r="D15" s="349"/>
      <c r="E15" s="334"/>
      <c r="F15" s="334"/>
      <c r="G15" s="334"/>
      <c r="H15" s="334"/>
      <c r="I15" s="36"/>
    </row>
    <row r="16" spans="1:16" ht="7.5" customHeight="1" x14ac:dyDescent="0.25">
      <c r="A16" s="27"/>
      <c r="B16" s="30"/>
      <c r="C16" s="30"/>
      <c r="D16" s="30"/>
      <c r="E16" s="30"/>
      <c r="F16" s="30"/>
      <c r="G16" s="30"/>
      <c r="H16" s="28"/>
    </row>
    <row r="17" spans="1:12" x14ac:dyDescent="0.25">
      <c r="A17" s="352" t="s">
        <v>182</v>
      </c>
      <c r="B17" s="353"/>
      <c r="C17" s="353"/>
      <c r="D17" s="353"/>
      <c r="E17" s="353"/>
      <c r="F17" s="353"/>
      <c r="G17" s="353"/>
      <c r="H17" s="354"/>
      <c r="I17" s="58"/>
    </row>
    <row r="18" spans="1:12" ht="17.25" x14ac:dyDescent="0.25">
      <c r="A18" s="335" t="s">
        <v>183</v>
      </c>
      <c r="B18" s="336"/>
      <c r="C18" s="336"/>
      <c r="D18" s="336"/>
      <c r="E18" s="334"/>
      <c r="F18" s="334"/>
      <c r="G18" s="334"/>
      <c r="H18" s="334"/>
      <c r="I18" s="36"/>
      <c r="J18" s="33"/>
    </row>
    <row r="19" spans="1:12" x14ac:dyDescent="0.25">
      <c r="A19" s="347" t="s">
        <v>50</v>
      </c>
      <c r="B19" s="348"/>
      <c r="C19" s="348"/>
      <c r="D19" s="349"/>
      <c r="E19" s="350"/>
      <c r="F19" s="350"/>
      <c r="G19" s="350"/>
      <c r="H19" s="350"/>
      <c r="I19" s="36"/>
    </row>
    <row r="20" spans="1:12" x14ac:dyDescent="0.25">
      <c r="A20" s="347" t="s">
        <v>184</v>
      </c>
      <c r="B20" s="348"/>
      <c r="C20" s="348"/>
      <c r="D20" s="349"/>
      <c r="E20" s="87" t="s">
        <v>1</v>
      </c>
      <c r="F20" s="66"/>
      <c r="G20" s="87" t="s">
        <v>2</v>
      </c>
      <c r="H20" s="66"/>
      <c r="I20" s="60"/>
      <c r="J20" s="33"/>
    </row>
    <row r="21" spans="1:12" x14ac:dyDescent="0.25">
      <c r="A21" s="347" t="s">
        <v>185</v>
      </c>
      <c r="B21" s="283"/>
      <c r="C21" s="283"/>
      <c r="D21" s="284"/>
      <c r="E21" s="355"/>
      <c r="F21" s="355"/>
      <c r="G21" s="355"/>
      <c r="H21" s="355"/>
      <c r="I21" s="36"/>
    </row>
    <row r="22" spans="1:12" ht="7.5" customHeight="1" x14ac:dyDescent="0.25">
      <c r="A22" s="27"/>
      <c r="B22" s="30"/>
      <c r="C22" s="30"/>
      <c r="D22" s="30"/>
      <c r="E22" s="30"/>
      <c r="F22" s="30"/>
      <c r="G22" s="30"/>
      <c r="H22" s="28"/>
    </row>
    <row r="23" spans="1:12" x14ac:dyDescent="0.25">
      <c r="A23" s="261" t="s">
        <v>52</v>
      </c>
      <c r="B23" s="261"/>
      <c r="C23" s="261"/>
      <c r="D23" s="261"/>
      <c r="E23" s="261"/>
      <c r="F23" s="261"/>
      <c r="G23" s="261"/>
      <c r="H23" s="261"/>
      <c r="I23" s="58"/>
    </row>
    <row r="24" spans="1:12" s="62" customFormat="1" ht="32.25" customHeight="1" x14ac:dyDescent="0.25">
      <c r="A24" s="251"/>
      <c r="B24" s="251"/>
      <c r="C24" s="251"/>
      <c r="D24" s="251"/>
      <c r="E24" s="90" t="s">
        <v>54</v>
      </c>
      <c r="F24" s="90" t="s">
        <v>55</v>
      </c>
      <c r="G24" s="264" t="s">
        <v>53</v>
      </c>
      <c r="H24" s="264"/>
      <c r="I24" s="61"/>
    </row>
    <row r="25" spans="1:12" x14ac:dyDescent="0.25">
      <c r="A25" s="336" t="s">
        <v>56</v>
      </c>
      <c r="B25" s="336"/>
      <c r="C25" s="336"/>
      <c r="D25" s="336"/>
      <c r="E25" s="50"/>
      <c r="F25" s="50"/>
      <c r="G25" s="365" t="s">
        <v>198</v>
      </c>
      <c r="H25" s="365"/>
      <c r="I25" s="55"/>
      <c r="J25" s="70"/>
      <c r="K25" s="70"/>
      <c r="L25" s="70"/>
    </row>
    <row r="26" spans="1:12" x14ac:dyDescent="0.25">
      <c r="A26" s="336" t="s">
        <v>57</v>
      </c>
      <c r="B26" s="336"/>
      <c r="C26" s="336"/>
      <c r="D26" s="336"/>
      <c r="E26" s="53"/>
      <c r="F26" s="53"/>
      <c r="G26" s="365"/>
      <c r="H26" s="365"/>
      <c r="I26" s="55"/>
      <c r="J26" s="70"/>
      <c r="K26" s="70"/>
      <c r="L26" s="70"/>
    </row>
    <row r="27" spans="1:12" x14ac:dyDescent="0.25">
      <c r="A27" s="336" t="s">
        <v>58</v>
      </c>
      <c r="B27" s="336"/>
      <c r="C27" s="336"/>
      <c r="D27" s="336"/>
      <c r="E27" s="49"/>
      <c r="F27" s="49"/>
      <c r="G27" s="365"/>
      <c r="H27" s="365"/>
      <c r="I27" s="55"/>
      <c r="J27" s="70"/>
      <c r="K27" s="70"/>
      <c r="L27" s="70"/>
    </row>
    <row r="28" spans="1:12" x14ac:dyDescent="0.25">
      <c r="A28" s="336" t="s">
        <v>59</v>
      </c>
      <c r="B28" s="336"/>
      <c r="C28" s="336"/>
      <c r="D28" s="63" t="s">
        <v>60</v>
      </c>
      <c r="E28" s="49"/>
      <c r="F28" s="49"/>
      <c r="G28" s="365"/>
      <c r="H28" s="365"/>
      <c r="I28" s="55"/>
      <c r="J28" s="70"/>
      <c r="K28" s="70"/>
      <c r="L28" s="70"/>
    </row>
    <row r="29" spans="1:12" x14ac:dyDescent="0.25">
      <c r="A29" s="336" t="s">
        <v>61</v>
      </c>
      <c r="B29" s="336"/>
      <c r="C29" s="336"/>
      <c r="D29" s="336"/>
      <c r="E29" s="49"/>
      <c r="F29" s="49"/>
      <c r="G29" s="365"/>
      <c r="H29" s="365"/>
      <c r="I29" s="55"/>
      <c r="J29" s="70"/>
      <c r="K29" s="70"/>
      <c r="L29" s="70"/>
    </row>
    <row r="30" spans="1:12" x14ac:dyDescent="0.25">
      <c r="A30" s="336" t="s">
        <v>62</v>
      </c>
      <c r="B30" s="336"/>
      <c r="C30" s="336"/>
      <c r="D30" s="336"/>
      <c r="E30" s="49"/>
      <c r="F30" s="49"/>
      <c r="G30" s="365"/>
      <c r="H30" s="365"/>
      <c r="I30" s="55"/>
      <c r="J30" s="70"/>
      <c r="K30" s="70"/>
      <c r="L30" s="70"/>
    </row>
    <row r="31" spans="1:12" x14ac:dyDescent="0.25">
      <c r="A31" s="371" t="s">
        <v>63</v>
      </c>
      <c r="B31" s="372"/>
      <c r="C31" s="372"/>
      <c r="D31" s="373"/>
      <c r="E31" s="98">
        <f>((E27*12/40*E13)+(E28*12/40*E13)+(E29/40*E13)+E30)</f>
        <v>0</v>
      </c>
      <c r="F31" s="98">
        <f>((F27+F28)*12)+F29+F30</f>
        <v>0</v>
      </c>
      <c r="G31" s="244">
        <f>IF(F31&gt;E31,E31,F31)</f>
        <v>0</v>
      </c>
      <c r="H31" s="244"/>
      <c r="I31" s="55"/>
      <c r="J31" s="33"/>
      <c r="K31" s="64"/>
    </row>
    <row r="32" spans="1:12" x14ac:dyDescent="0.25">
      <c r="A32" s="368" t="s">
        <v>186</v>
      </c>
      <c r="B32" s="368"/>
      <c r="C32" s="368"/>
      <c r="D32" s="368"/>
      <c r="E32" s="368"/>
      <c r="F32" s="368"/>
      <c r="G32" s="244">
        <f>(G31/360*(DAYS360(F20,H20,1)+1)/E13*E19)</f>
        <v>0</v>
      </c>
      <c r="H32" s="244"/>
      <c r="I32" s="55"/>
      <c r="J32" s="70"/>
      <c r="K32" s="64"/>
    </row>
    <row r="33" spans="1:11" ht="24" customHeight="1" x14ac:dyDescent="0.25">
      <c r="A33" s="336" t="s">
        <v>181</v>
      </c>
      <c r="B33" s="336"/>
      <c r="C33" s="336"/>
      <c r="D33" s="336"/>
      <c r="E33" s="369" t="s">
        <v>67</v>
      </c>
      <c r="F33" s="369"/>
      <c r="G33" s="254">
        <f>PRODUCT(G32*0.22)</f>
        <v>0</v>
      </c>
      <c r="H33" s="254"/>
      <c r="I33" s="55"/>
      <c r="J33" s="64"/>
      <c r="K33" s="64"/>
    </row>
    <row r="34" spans="1:11" ht="24" customHeight="1" x14ac:dyDescent="0.25">
      <c r="A34" s="336" t="s">
        <v>66</v>
      </c>
      <c r="B34" s="336"/>
      <c r="C34" s="336"/>
      <c r="D34" s="336"/>
      <c r="E34" s="369" t="s">
        <v>68</v>
      </c>
      <c r="F34" s="369"/>
      <c r="G34" s="254">
        <f>PRODUCT(G32*0.02)</f>
        <v>0</v>
      </c>
      <c r="H34" s="254"/>
      <c r="I34" s="55"/>
      <c r="J34" s="64"/>
      <c r="K34" s="64"/>
    </row>
    <row r="35" spans="1:11" x14ac:dyDescent="0.25">
      <c r="A35" s="367" t="s">
        <v>69</v>
      </c>
      <c r="B35" s="367"/>
      <c r="C35" s="367"/>
      <c r="D35" s="367"/>
      <c r="E35" s="367"/>
      <c r="F35" s="367"/>
      <c r="G35" s="370">
        <f>SUM(G32:H34)</f>
        <v>0</v>
      </c>
      <c r="H35" s="370"/>
      <c r="I35" s="55"/>
    </row>
    <row r="36" spans="1:11" ht="17.25" x14ac:dyDescent="0.25">
      <c r="A36" s="65" t="s">
        <v>177</v>
      </c>
      <c r="B36" s="30"/>
      <c r="C36" s="30"/>
      <c r="D36" s="30"/>
      <c r="E36" s="30"/>
      <c r="F36" s="30"/>
      <c r="G36" s="30"/>
      <c r="H36" s="28"/>
    </row>
    <row r="37" spans="1:11" ht="17.25" x14ac:dyDescent="0.25">
      <c r="A37" s="65" t="s">
        <v>178</v>
      </c>
      <c r="B37" s="30"/>
      <c r="C37" s="30"/>
      <c r="D37" s="30"/>
      <c r="E37" s="30"/>
      <c r="F37" s="30"/>
      <c r="G37" s="30"/>
      <c r="H37" s="28"/>
    </row>
    <row r="38" spans="1:11" ht="17.25" x14ac:dyDescent="0.25">
      <c r="A38" s="65" t="s">
        <v>179</v>
      </c>
      <c r="B38" s="30"/>
      <c r="C38" s="30"/>
      <c r="D38" s="30"/>
      <c r="E38" s="30"/>
      <c r="F38" s="30"/>
      <c r="G38" s="30"/>
      <c r="H38" s="28"/>
    </row>
    <row r="39" spans="1:11" ht="68.25" customHeight="1" x14ac:dyDescent="0.25">
      <c r="A39" s="356" t="s">
        <v>180</v>
      </c>
      <c r="B39" s="357"/>
      <c r="C39" s="357"/>
      <c r="D39" s="357"/>
      <c r="E39" s="357"/>
      <c r="F39" s="357"/>
      <c r="G39" s="357"/>
      <c r="H39" s="358"/>
    </row>
    <row r="40" spans="1:11" x14ac:dyDescent="0.25">
      <c r="A40" s="42"/>
      <c r="B40" s="43"/>
      <c r="C40" s="43"/>
      <c r="D40" s="43"/>
      <c r="E40" s="43"/>
      <c r="F40" s="43"/>
      <c r="G40" s="43"/>
      <c r="H40" s="82" t="s">
        <v>4</v>
      </c>
    </row>
    <row r="41" spans="1:11" x14ac:dyDescent="0.25">
      <c r="A41" s="359" t="s">
        <v>70</v>
      </c>
      <c r="B41" s="360"/>
      <c r="C41" s="360"/>
      <c r="D41" s="360"/>
      <c r="E41" s="360"/>
      <c r="F41" s="360"/>
      <c r="G41" s="360"/>
      <c r="H41" s="361"/>
    </row>
    <row r="42" spans="1:11" x14ac:dyDescent="0.25">
      <c r="A42" s="362"/>
      <c r="B42" s="363"/>
      <c r="C42" s="363"/>
      <c r="D42" s="363"/>
      <c r="E42" s="363"/>
      <c r="F42" s="363"/>
      <c r="G42" s="363"/>
      <c r="H42" s="364"/>
    </row>
    <row r="43" spans="1:11" x14ac:dyDescent="0.25">
      <c r="A43" s="362"/>
      <c r="B43" s="363"/>
      <c r="C43" s="363"/>
      <c r="D43" s="363"/>
      <c r="E43" s="363"/>
      <c r="F43" s="363"/>
      <c r="G43" s="363"/>
      <c r="H43" s="364"/>
    </row>
    <row r="44" spans="1:11" x14ac:dyDescent="0.25">
      <c r="A44" s="362"/>
      <c r="B44" s="363"/>
      <c r="C44" s="363"/>
      <c r="D44" s="363"/>
      <c r="E44" s="363"/>
      <c r="F44" s="363"/>
      <c r="G44" s="363"/>
      <c r="H44" s="364"/>
    </row>
    <row r="45" spans="1:11" x14ac:dyDescent="0.25">
      <c r="A45" s="362"/>
      <c r="B45" s="363"/>
      <c r="C45" s="363"/>
      <c r="D45" s="363"/>
      <c r="E45" s="363"/>
      <c r="F45" s="363"/>
      <c r="G45" s="363"/>
      <c r="H45" s="364"/>
      <c r="I45" s="26"/>
    </row>
    <row r="46" spans="1:11" x14ac:dyDescent="0.25">
      <c r="A46" s="362"/>
      <c r="B46" s="363"/>
      <c r="C46" s="363"/>
      <c r="D46" s="363"/>
      <c r="E46" s="363"/>
      <c r="F46" s="363"/>
      <c r="G46" s="363"/>
      <c r="H46" s="364"/>
      <c r="I46" s="26"/>
    </row>
    <row r="47" spans="1:11" x14ac:dyDescent="0.25">
      <c r="A47" s="362"/>
      <c r="B47" s="363"/>
      <c r="C47" s="363"/>
      <c r="D47" s="363"/>
      <c r="E47" s="363"/>
      <c r="F47" s="363"/>
      <c r="G47" s="363"/>
      <c r="H47" s="364"/>
      <c r="I47" s="26"/>
    </row>
    <row r="48" spans="1:11" x14ac:dyDescent="0.25">
      <c r="A48" s="362"/>
      <c r="B48" s="363"/>
      <c r="C48" s="363"/>
      <c r="D48" s="363"/>
      <c r="E48" s="363"/>
      <c r="F48" s="363"/>
      <c r="G48" s="363"/>
      <c r="H48" s="364"/>
      <c r="I48" s="26"/>
    </row>
    <row r="49" spans="1:9" x14ac:dyDescent="0.25">
      <c r="A49" s="362"/>
      <c r="B49" s="363"/>
      <c r="C49" s="363"/>
      <c r="D49" s="363"/>
      <c r="E49" s="363"/>
      <c r="F49" s="363"/>
      <c r="G49" s="363"/>
      <c r="H49" s="364"/>
      <c r="I49" s="26"/>
    </row>
    <row r="50" spans="1:9" x14ac:dyDescent="0.25">
      <c r="A50" s="362"/>
      <c r="B50" s="363"/>
      <c r="C50" s="363"/>
      <c r="D50" s="363"/>
      <c r="E50" s="363"/>
      <c r="F50" s="363"/>
      <c r="G50" s="363"/>
      <c r="H50" s="364"/>
      <c r="I50" s="26"/>
    </row>
    <row r="51" spans="1:9" x14ac:dyDescent="0.25">
      <c r="A51" s="362"/>
      <c r="B51" s="363"/>
      <c r="C51" s="363"/>
      <c r="D51" s="363"/>
      <c r="E51" s="363"/>
      <c r="F51" s="363"/>
      <c r="G51" s="363"/>
      <c r="H51" s="364"/>
      <c r="I51" s="26"/>
    </row>
    <row r="52" spans="1:9" x14ac:dyDescent="0.25">
      <c r="A52" s="362"/>
      <c r="B52" s="363"/>
      <c r="C52" s="363"/>
      <c r="D52" s="363"/>
      <c r="E52" s="363"/>
      <c r="F52" s="363"/>
      <c r="G52" s="363"/>
      <c r="H52" s="364"/>
      <c r="I52" s="26"/>
    </row>
    <row r="53" spans="1:9" x14ac:dyDescent="0.25">
      <c r="A53" s="362"/>
      <c r="B53" s="363"/>
      <c r="C53" s="363"/>
      <c r="D53" s="363"/>
      <c r="E53" s="363"/>
      <c r="F53" s="363"/>
      <c r="G53" s="363"/>
      <c r="H53" s="364"/>
      <c r="I53" s="26"/>
    </row>
    <row r="54" spans="1:9" x14ac:dyDescent="0.25">
      <c r="A54" s="362"/>
      <c r="B54" s="363"/>
      <c r="C54" s="363"/>
      <c r="D54" s="363"/>
      <c r="E54" s="363"/>
      <c r="F54" s="363"/>
      <c r="G54" s="363"/>
      <c r="H54" s="364"/>
      <c r="I54" s="26"/>
    </row>
    <row r="55" spans="1:9" x14ac:dyDescent="0.25">
      <c r="A55" s="362"/>
      <c r="B55" s="363"/>
      <c r="C55" s="363"/>
      <c r="D55" s="363"/>
      <c r="E55" s="363"/>
      <c r="F55" s="363"/>
      <c r="G55" s="363"/>
      <c r="H55" s="364"/>
      <c r="I55" s="26"/>
    </row>
    <row r="56" spans="1:9" x14ac:dyDescent="0.25">
      <c r="A56" s="362"/>
      <c r="B56" s="363"/>
      <c r="C56" s="363"/>
      <c r="D56" s="363"/>
      <c r="E56" s="363"/>
      <c r="F56" s="363"/>
      <c r="G56" s="363"/>
      <c r="H56" s="364"/>
      <c r="I56" s="26"/>
    </row>
    <row r="57" spans="1:9" x14ac:dyDescent="0.25">
      <c r="A57" s="362"/>
      <c r="B57" s="363"/>
      <c r="C57" s="363"/>
      <c r="D57" s="363"/>
      <c r="E57" s="363"/>
      <c r="F57" s="363"/>
      <c r="G57" s="363"/>
      <c r="H57" s="364"/>
      <c r="I57" s="26"/>
    </row>
    <row r="58" spans="1:9" x14ac:dyDescent="0.25">
      <c r="A58" s="362"/>
      <c r="B58" s="363"/>
      <c r="C58" s="363"/>
      <c r="D58" s="363"/>
      <c r="E58" s="363"/>
      <c r="F58" s="363"/>
      <c r="G58" s="363"/>
      <c r="H58" s="364"/>
      <c r="I58" s="26"/>
    </row>
    <row r="59" spans="1:9" x14ac:dyDescent="0.25">
      <c r="A59" s="362"/>
      <c r="B59" s="363"/>
      <c r="C59" s="363"/>
      <c r="D59" s="363"/>
      <c r="E59" s="363"/>
      <c r="F59" s="363"/>
      <c r="G59" s="363"/>
      <c r="H59" s="364"/>
      <c r="I59" s="26"/>
    </row>
    <row r="60" spans="1:9" x14ac:dyDescent="0.25">
      <c r="A60" s="362"/>
      <c r="B60" s="363"/>
      <c r="C60" s="363"/>
      <c r="D60" s="363"/>
      <c r="E60" s="363"/>
      <c r="F60" s="363"/>
      <c r="G60" s="363"/>
      <c r="H60" s="364"/>
      <c r="I60" s="26"/>
    </row>
    <row r="61" spans="1:9" x14ac:dyDescent="0.25">
      <c r="A61" s="362"/>
      <c r="B61" s="363"/>
      <c r="C61" s="363"/>
      <c r="D61" s="363"/>
      <c r="E61" s="363"/>
      <c r="F61" s="363"/>
      <c r="G61" s="363"/>
      <c r="H61" s="364"/>
      <c r="I61" s="26"/>
    </row>
    <row r="62" spans="1:9" x14ac:dyDescent="0.25">
      <c r="A62" s="362"/>
      <c r="B62" s="363"/>
      <c r="C62" s="363"/>
      <c r="D62" s="363"/>
      <c r="E62" s="363"/>
      <c r="F62" s="363"/>
      <c r="G62" s="363"/>
      <c r="H62" s="364"/>
      <c r="I62" s="26"/>
    </row>
    <row r="63" spans="1:9" x14ac:dyDescent="0.25">
      <c r="A63" s="362"/>
      <c r="B63" s="363"/>
      <c r="C63" s="363"/>
      <c r="D63" s="363"/>
      <c r="E63" s="363"/>
      <c r="F63" s="363"/>
      <c r="G63" s="363"/>
      <c r="H63" s="364"/>
      <c r="I63" s="26"/>
    </row>
    <row r="64" spans="1:9" x14ac:dyDescent="0.25">
      <c r="A64" s="362"/>
      <c r="B64" s="363"/>
      <c r="C64" s="363"/>
      <c r="D64" s="363"/>
      <c r="E64" s="363"/>
      <c r="F64" s="363"/>
      <c r="G64" s="363"/>
      <c r="H64" s="364"/>
      <c r="I64" s="26"/>
    </row>
    <row r="65" spans="1:9" x14ac:dyDescent="0.25">
      <c r="A65" s="362"/>
      <c r="B65" s="363"/>
      <c r="C65" s="363"/>
      <c r="D65" s="363"/>
      <c r="E65" s="363"/>
      <c r="F65" s="363"/>
      <c r="G65" s="363"/>
      <c r="H65" s="364"/>
      <c r="I65" s="26"/>
    </row>
    <row r="66" spans="1:9" x14ac:dyDescent="0.25">
      <c r="A66" s="362"/>
      <c r="B66" s="363"/>
      <c r="C66" s="363"/>
      <c r="D66" s="363"/>
      <c r="E66" s="363"/>
      <c r="F66" s="363"/>
      <c r="G66" s="363"/>
      <c r="H66" s="364"/>
      <c r="I66" s="26"/>
    </row>
    <row r="67" spans="1:9" x14ac:dyDescent="0.25">
      <c r="A67" s="362"/>
      <c r="B67" s="363"/>
      <c r="C67" s="363"/>
      <c r="D67" s="363"/>
      <c r="E67" s="363"/>
      <c r="F67" s="363"/>
      <c r="G67" s="363"/>
      <c r="H67" s="364"/>
      <c r="I67" s="26"/>
    </row>
    <row r="68" spans="1:9" x14ac:dyDescent="0.25">
      <c r="A68" s="362"/>
      <c r="B68" s="363"/>
      <c r="C68" s="363"/>
      <c r="D68" s="363"/>
      <c r="E68" s="363"/>
      <c r="F68" s="363"/>
      <c r="G68" s="363"/>
      <c r="H68" s="364"/>
      <c r="I68" s="26"/>
    </row>
    <row r="69" spans="1:9" x14ac:dyDescent="0.25">
      <c r="A69" s="362"/>
      <c r="B69" s="363"/>
      <c r="C69" s="363"/>
      <c r="D69" s="363"/>
      <c r="E69" s="363"/>
      <c r="F69" s="363"/>
      <c r="G69" s="363"/>
      <c r="H69" s="364"/>
      <c r="I69" s="26"/>
    </row>
    <row r="70" spans="1:9" x14ac:dyDescent="0.25">
      <c r="A70" s="362"/>
      <c r="B70" s="363"/>
      <c r="C70" s="363"/>
      <c r="D70" s="363"/>
      <c r="E70" s="363"/>
      <c r="F70" s="363"/>
      <c r="G70" s="363"/>
      <c r="H70" s="364"/>
      <c r="I70" s="26"/>
    </row>
    <row r="71" spans="1:9" x14ac:dyDescent="0.25">
      <c r="A71" s="362"/>
      <c r="B71" s="363"/>
      <c r="C71" s="363"/>
      <c r="D71" s="363"/>
      <c r="E71" s="363"/>
      <c r="F71" s="363"/>
      <c r="G71" s="363"/>
      <c r="H71" s="364"/>
      <c r="I71" s="26"/>
    </row>
    <row r="72" spans="1:9" x14ac:dyDescent="0.25">
      <c r="A72" s="362"/>
      <c r="B72" s="363"/>
      <c r="C72" s="363"/>
      <c r="D72" s="363"/>
      <c r="E72" s="363"/>
      <c r="F72" s="363"/>
      <c r="G72" s="363"/>
      <c r="H72" s="364"/>
      <c r="I72" s="26"/>
    </row>
    <row r="73" spans="1:9" x14ac:dyDescent="0.25">
      <c r="A73" s="362"/>
      <c r="B73" s="363"/>
      <c r="C73" s="363"/>
      <c r="D73" s="363"/>
      <c r="E73" s="363"/>
      <c r="F73" s="363"/>
      <c r="G73" s="363"/>
      <c r="H73" s="364"/>
      <c r="I73" s="26"/>
    </row>
    <row r="74" spans="1:9" x14ac:dyDescent="0.25">
      <c r="A74" s="362"/>
      <c r="B74" s="363"/>
      <c r="C74" s="363"/>
      <c r="D74" s="363"/>
      <c r="E74" s="363"/>
      <c r="F74" s="363"/>
      <c r="G74" s="363"/>
      <c r="H74" s="364"/>
      <c r="I74" s="26"/>
    </row>
    <row r="75" spans="1:9" x14ac:dyDescent="0.25">
      <c r="A75" s="362"/>
      <c r="B75" s="363"/>
      <c r="C75" s="363"/>
      <c r="D75" s="363"/>
      <c r="E75" s="363"/>
      <c r="F75" s="363"/>
      <c r="G75" s="363"/>
      <c r="H75" s="364"/>
      <c r="I75" s="26"/>
    </row>
    <row r="76" spans="1:9" x14ac:dyDescent="0.25">
      <c r="A76" s="362"/>
      <c r="B76" s="363"/>
      <c r="C76" s="363"/>
      <c r="D76" s="363"/>
      <c r="E76" s="363"/>
      <c r="F76" s="363"/>
      <c r="G76" s="363"/>
      <c r="H76" s="364"/>
      <c r="I76" s="26"/>
    </row>
    <row r="77" spans="1:9" x14ac:dyDescent="0.25">
      <c r="A77" s="362"/>
      <c r="B77" s="363"/>
      <c r="C77" s="363"/>
      <c r="D77" s="363"/>
      <c r="E77" s="363"/>
      <c r="F77" s="363"/>
      <c r="G77" s="363"/>
      <c r="H77" s="364"/>
      <c r="I77" s="26"/>
    </row>
    <row r="78" spans="1:9" x14ac:dyDescent="0.25">
      <c r="A78" s="362"/>
      <c r="B78" s="363"/>
      <c r="C78" s="363"/>
      <c r="D78" s="363"/>
      <c r="E78" s="363"/>
      <c r="F78" s="363"/>
      <c r="G78" s="363"/>
      <c r="H78" s="364"/>
      <c r="I78" s="26"/>
    </row>
    <row r="79" spans="1:9" x14ac:dyDescent="0.25">
      <c r="A79" s="362"/>
      <c r="B79" s="363"/>
      <c r="C79" s="363"/>
      <c r="D79" s="363"/>
      <c r="E79" s="363"/>
      <c r="F79" s="363"/>
      <c r="G79" s="363"/>
      <c r="H79" s="364"/>
      <c r="I79" s="26"/>
    </row>
    <row r="80" spans="1:9" x14ac:dyDescent="0.25">
      <c r="A80" s="362"/>
      <c r="B80" s="363"/>
      <c r="C80" s="363"/>
      <c r="D80" s="363"/>
      <c r="E80" s="363"/>
      <c r="F80" s="363"/>
      <c r="G80" s="363"/>
      <c r="H80" s="364"/>
      <c r="I80" s="26"/>
    </row>
    <row r="81" spans="1:9" x14ac:dyDescent="0.25">
      <c r="A81" s="362"/>
      <c r="B81" s="363"/>
      <c r="C81" s="363"/>
      <c r="D81" s="363"/>
      <c r="E81" s="363"/>
      <c r="F81" s="363"/>
      <c r="G81" s="363"/>
      <c r="H81" s="364"/>
      <c r="I81" s="26"/>
    </row>
    <row r="82" spans="1:9" x14ac:dyDescent="0.25">
      <c r="A82" s="362"/>
      <c r="B82" s="363"/>
      <c r="C82" s="363"/>
      <c r="D82" s="363"/>
      <c r="E82" s="363"/>
      <c r="F82" s="363"/>
      <c r="G82" s="363"/>
      <c r="H82" s="364"/>
      <c r="I82" s="26"/>
    </row>
    <row r="83" spans="1:9" x14ac:dyDescent="0.25">
      <c r="A83" s="362"/>
      <c r="B83" s="363"/>
      <c r="C83" s="363"/>
      <c r="D83" s="363"/>
      <c r="E83" s="363"/>
      <c r="F83" s="363"/>
      <c r="G83" s="363"/>
      <c r="H83" s="364"/>
      <c r="I83" s="26"/>
    </row>
    <row r="84" spans="1:9" x14ac:dyDescent="0.25">
      <c r="A84" s="362"/>
      <c r="B84" s="363"/>
      <c r="C84" s="363"/>
      <c r="D84" s="363"/>
      <c r="E84" s="363"/>
      <c r="F84" s="363"/>
      <c r="G84" s="363"/>
      <c r="H84" s="364"/>
      <c r="I84" s="26"/>
    </row>
    <row r="85" spans="1:9" x14ac:dyDescent="0.25">
      <c r="A85" s="362"/>
      <c r="B85" s="363"/>
      <c r="C85" s="363"/>
      <c r="D85" s="363"/>
      <c r="E85" s="363"/>
      <c r="F85" s="363"/>
      <c r="G85" s="363"/>
      <c r="H85" s="364"/>
      <c r="I85" s="26"/>
    </row>
    <row r="86" spans="1:9" x14ac:dyDescent="0.25">
      <c r="A86" s="362"/>
      <c r="B86" s="363"/>
      <c r="C86" s="363"/>
      <c r="D86" s="363"/>
      <c r="E86" s="363"/>
      <c r="F86" s="363"/>
      <c r="G86" s="363"/>
      <c r="H86" s="364"/>
      <c r="I86" s="26"/>
    </row>
    <row r="87" spans="1:9" x14ac:dyDescent="0.25">
      <c r="A87" s="362"/>
      <c r="B87" s="363"/>
      <c r="C87" s="363"/>
      <c r="D87" s="363"/>
      <c r="E87" s="363"/>
      <c r="F87" s="363"/>
      <c r="G87" s="363"/>
      <c r="H87" s="364"/>
      <c r="I87" s="26"/>
    </row>
    <row r="88" spans="1:9" x14ac:dyDescent="0.25">
      <c r="A88" s="362"/>
      <c r="B88" s="363"/>
      <c r="C88" s="363"/>
      <c r="D88" s="363"/>
      <c r="E88" s="363"/>
      <c r="F88" s="363"/>
      <c r="G88" s="363"/>
      <c r="H88" s="364"/>
      <c r="I88" s="26"/>
    </row>
    <row r="89" spans="1:9" x14ac:dyDescent="0.25">
      <c r="A89" s="362"/>
      <c r="B89" s="363"/>
      <c r="C89" s="363"/>
      <c r="D89" s="363"/>
      <c r="E89" s="363"/>
      <c r="F89" s="363"/>
      <c r="G89" s="363"/>
      <c r="H89" s="364"/>
      <c r="I89" s="26"/>
    </row>
    <row r="90" spans="1:9" x14ac:dyDescent="0.25">
      <c r="A90" s="42"/>
      <c r="B90" s="43"/>
      <c r="C90" s="43"/>
      <c r="D90" s="43"/>
      <c r="E90" s="43"/>
      <c r="F90" s="43"/>
      <c r="G90" s="43"/>
      <c r="H90" s="82" t="s">
        <v>5</v>
      </c>
      <c r="I90" s="26"/>
    </row>
  </sheetData>
  <sheetProtection selectLockedCells="1"/>
  <mergeCells count="50">
    <mergeCell ref="A39:H39"/>
    <mergeCell ref="A41:H41"/>
    <mergeCell ref="A42:H89"/>
    <mergeCell ref="A34:D34"/>
    <mergeCell ref="E34:F34"/>
    <mergeCell ref="G34:H34"/>
    <mergeCell ref="A35:F35"/>
    <mergeCell ref="G35:H35"/>
    <mergeCell ref="A31:D31"/>
    <mergeCell ref="G31:H31"/>
    <mergeCell ref="A32:F32"/>
    <mergeCell ref="G32:H32"/>
    <mergeCell ref="A33:D33"/>
    <mergeCell ref="E33:F33"/>
    <mergeCell ref="G33:H33"/>
    <mergeCell ref="A24:D24"/>
    <mergeCell ref="G24:H24"/>
    <mergeCell ref="A25:D25"/>
    <mergeCell ref="G25:H30"/>
    <mergeCell ref="A26:D26"/>
    <mergeCell ref="A27:D27"/>
    <mergeCell ref="A28:C28"/>
    <mergeCell ref="A29:D29"/>
    <mergeCell ref="A30:D30"/>
    <mergeCell ref="A23:H23"/>
    <mergeCell ref="A14:D14"/>
    <mergeCell ref="E14:H14"/>
    <mergeCell ref="A15:D15"/>
    <mergeCell ref="E15:H15"/>
    <mergeCell ref="A17:H17"/>
    <mergeCell ref="A18:D18"/>
    <mergeCell ref="E18:H18"/>
    <mergeCell ref="A19:D19"/>
    <mergeCell ref="E19:H19"/>
    <mergeCell ref="A20:D20"/>
    <mergeCell ref="A21:D21"/>
    <mergeCell ref="E21:H21"/>
    <mergeCell ref="A13:D13"/>
    <mergeCell ref="E13:H13"/>
    <mergeCell ref="A9:H9"/>
    <mergeCell ref="A10:D10"/>
    <mergeCell ref="E10:H10"/>
    <mergeCell ref="A12:H12"/>
    <mergeCell ref="B3:G3"/>
    <mergeCell ref="A5:H5"/>
    <mergeCell ref="A7:B7"/>
    <mergeCell ref="C7:G7"/>
    <mergeCell ref="J7:P8"/>
    <mergeCell ref="G8:H8"/>
    <mergeCell ref="A4:H4"/>
  </mergeCells>
  <pageMargins left="0.7" right="0.7" top="0.78740157499999996" bottom="0.78740157499999996" header="0.3" footer="0.3"/>
  <pageSetup paperSize="9" scale="97" orientation="portrait" r:id="rId1"/>
  <rowBreaks count="1" manualBreakCount="1">
    <brk id="4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P90"/>
  <sheetViews>
    <sheetView view="pageBreakPreview" zoomScale="120" zoomScaleNormal="100" zoomScaleSheetLayoutView="120" zoomScalePageLayoutView="85" workbookViewId="0">
      <selection sqref="A1:D1"/>
    </sheetView>
  </sheetViews>
  <sheetFormatPr baseColWidth="10" defaultRowHeight="15" x14ac:dyDescent="0.25"/>
  <cols>
    <col min="1" max="3" width="10.85546875" customWidth="1"/>
    <col min="4" max="4" width="10.140625" customWidth="1"/>
    <col min="5" max="5" width="9.85546875" customWidth="1"/>
    <col min="6" max="6" width="12.7109375" customWidth="1"/>
    <col min="7" max="8" width="10.85546875" customWidth="1"/>
    <col min="9" max="9" width="2.5703125" style="6" customWidth="1"/>
  </cols>
  <sheetData>
    <row r="1" spans="1:16" x14ac:dyDescent="0.25">
      <c r="A1" s="182" t="s">
        <v>225</v>
      </c>
      <c r="B1" s="183"/>
      <c r="C1" s="184"/>
      <c r="D1" s="185"/>
      <c r="E1" s="1"/>
      <c r="F1" s="1"/>
      <c r="G1" s="1"/>
      <c r="H1" s="20" t="s">
        <v>115</v>
      </c>
      <c r="I1" s="10"/>
    </row>
    <row r="2" spans="1:16" s="181" customFormat="1" x14ac:dyDescent="0.25">
      <c r="A2" s="175"/>
      <c r="B2" s="176"/>
      <c r="C2" s="169"/>
      <c r="D2" s="169"/>
      <c r="E2" s="178"/>
      <c r="F2" s="178"/>
      <c r="G2" s="178"/>
      <c r="H2" s="179"/>
      <c r="I2" s="180"/>
    </row>
    <row r="3" spans="1:16" ht="18.75" x14ac:dyDescent="0.3">
      <c r="A3" s="18"/>
      <c r="B3" s="378" t="s">
        <v>47</v>
      </c>
      <c r="C3" s="378"/>
      <c r="D3" s="378"/>
      <c r="E3" s="378"/>
      <c r="F3" s="378"/>
      <c r="G3" s="379"/>
      <c r="H3" s="3"/>
    </row>
    <row r="4" spans="1:16" s="26" customFormat="1" x14ac:dyDescent="0.25">
      <c r="A4" s="345" t="s">
        <v>210</v>
      </c>
      <c r="B4" s="308"/>
      <c r="C4" s="308"/>
      <c r="D4" s="308"/>
      <c r="E4" s="308"/>
      <c r="F4" s="308"/>
      <c r="G4" s="308"/>
      <c r="H4" s="346"/>
    </row>
    <row r="5" spans="1:16" x14ac:dyDescent="0.25">
      <c r="A5" s="380" t="s">
        <v>124</v>
      </c>
      <c r="B5" s="379"/>
      <c r="C5" s="379"/>
      <c r="D5" s="379"/>
      <c r="E5" s="379"/>
      <c r="F5" s="379"/>
      <c r="G5" s="379"/>
      <c r="H5" s="381"/>
      <c r="I5" s="11"/>
    </row>
    <row r="6" spans="1:16" ht="7.5" customHeight="1" x14ac:dyDescent="0.25">
      <c r="A6" s="18"/>
      <c r="B6" s="2"/>
      <c r="C6" s="2"/>
      <c r="D6" s="2"/>
      <c r="E6" s="2"/>
      <c r="F6" s="2"/>
      <c r="G6" s="2"/>
      <c r="H6" s="3"/>
    </row>
    <row r="7" spans="1:16" s="26" customFormat="1" ht="15" customHeight="1" x14ac:dyDescent="0.25">
      <c r="A7" s="321" t="s">
        <v>11</v>
      </c>
      <c r="B7" s="307"/>
      <c r="C7" s="340">
        <f>Finanzierungsplan!C8</f>
        <v>0</v>
      </c>
      <c r="D7" s="341"/>
      <c r="E7" s="341"/>
      <c r="F7" s="341"/>
      <c r="G7" s="342"/>
      <c r="H7" s="28"/>
      <c r="I7" s="39"/>
      <c r="J7" s="382"/>
      <c r="K7" s="383"/>
      <c r="L7" s="383"/>
      <c r="M7" s="383"/>
      <c r="N7" s="383"/>
      <c r="O7" s="383"/>
      <c r="P7" s="383"/>
    </row>
    <row r="8" spans="1:16" ht="11.25" customHeight="1" x14ac:dyDescent="0.25">
      <c r="A8" s="19"/>
      <c r="B8" s="4"/>
      <c r="C8" s="4"/>
      <c r="D8" s="4"/>
      <c r="E8" s="4"/>
      <c r="F8" s="4"/>
      <c r="G8" s="384" t="s">
        <v>117</v>
      </c>
      <c r="H8" s="385"/>
      <c r="J8" s="383"/>
      <c r="K8" s="383"/>
      <c r="L8" s="383"/>
      <c r="M8" s="383"/>
      <c r="N8" s="383"/>
      <c r="O8" s="383"/>
      <c r="P8" s="383"/>
    </row>
    <row r="9" spans="1:16" x14ac:dyDescent="0.25">
      <c r="A9" s="386" t="s">
        <v>48</v>
      </c>
      <c r="B9" s="386"/>
      <c r="C9" s="386"/>
      <c r="D9" s="386"/>
      <c r="E9" s="386"/>
      <c r="F9" s="386"/>
      <c r="G9" s="386"/>
      <c r="H9" s="386"/>
      <c r="I9" s="12"/>
    </row>
    <row r="10" spans="1:16" x14ac:dyDescent="0.25">
      <c r="A10" s="387" t="s">
        <v>0</v>
      </c>
      <c r="B10" s="388"/>
      <c r="C10" s="388"/>
      <c r="D10" s="388"/>
      <c r="E10" s="334"/>
      <c r="F10" s="334"/>
      <c r="G10" s="334"/>
      <c r="H10" s="334"/>
      <c r="I10" s="5"/>
      <c r="J10" s="8"/>
      <c r="L10" s="7"/>
    </row>
    <row r="11" spans="1:16" ht="7.5" customHeight="1" x14ac:dyDescent="0.25">
      <c r="A11" s="18"/>
      <c r="B11" s="2"/>
      <c r="C11" s="2"/>
      <c r="D11" s="2"/>
      <c r="E11" s="2"/>
      <c r="F11" s="2"/>
      <c r="G11" s="2"/>
      <c r="H11" s="3"/>
    </row>
    <row r="12" spans="1:16" x14ac:dyDescent="0.25">
      <c r="A12" s="389" t="s">
        <v>51</v>
      </c>
      <c r="B12" s="390"/>
      <c r="C12" s="390"/>
      <c r="D12" s="390"/>
      <c r="E12" s="390"/>
      <c r="F12" s="390"/>
      <c r="G12" s="390"/>
      <c r="H12" s="391"/>
      <c r="I12" s="13"/>
    </row>
    <row r="13" spans="1:16" x14ac:dyDescent="0.25">
      <c r="A13" s="347" t="s">
        <v>50</v>
      </c>
      <c r="B13" s="283"/>
      <c r="C13" s="283"/>
      <c r="D13" s="284"/>
      <c r="E13" s="350">
        <v>40</v>
      </c>
      <c r="F13" s="350"/>
      <c r="G13" s="350"/>
      <c r="H13" s="350"/>
      <c r="I13" s="5"/>
    </row>
    <row r="14" spans="1:16" x14ac:dyDescent="0.25">
      <c r="A14" s="347" t="s">
        <v>49</v>
      </c>
      <c r="B14" s="283"/>
      <c r="C14" s="283"/>
      <c r="D14" s="284"/>
      <c r="E14" s="351"/>
      <c r="F14" s="351"/>
      <c r="G14" s="351"/>
      <c r="H14" s="351"/>
      <c r="I14" s="5"/>
    </row>
    <row r="15" spans="1:16" ht="17.25" x14ac:dyDescent="0.25">
      <c r="A15" s="347" t="s">
        <v>176</v>
      </c>
      <c r="B15" s="348"/>
      <c r="C15" s="348"/>
      <c r="D15" s="349"/>
      <c r="E15" s="334"/>
      <c r="F15" s="334"/>
      <c r="G15" s="334"/>
      <c r="H15" s="334"/>
      <c r="I15" s="5"/>
    </row>
    <row r="16" spans="1:16" ht="7.5" customHeight="1" x14ac:dyDescent="0.25">
      <c r="A16" s="18"/>
      <c r="B16" s="2"/>
      <c r="C16" s="2"/>
      <c r="D16" s="2"/>
      <c r="E16" s="2"/>
      <c r="F16" s="2"/>
      <c r="G16" s="2"/>
      <c r="H16" s="3"/>
    </row>
    <row r="17" spans="1:12" x14ac:dyDescent="0.25">
      <c r="A17" s="392" t="s">
        <v>182</v>
      </c>
      <c r="B17" s="393"/>
      <c r="C17" s="393"/>
      <c r="D17" s="393"/>
      <c r="E17" s="393"/>
      <c r="F17" s="393"/>
      <c r="G17" s="393"/>
      <c r="H17" s="394"/>
      <c r="I17" s="13"/>
    </row>
    <row r="18" spans="1:12" ht="17.25" x14ac:dyDescent="0.25">
      <c r="A18" s="335" t="s">
        <v>183</v>
      </c>
      <c r="B18" s="336"/>
      <c r="C18" s="336"/>
      <c r="D18" s="336"/>
      <c r="E18" s="334"/>
      <c r="F18" s="334"/>
      <c r="G18" s="334"/>
      <c r="H18" s="334"/>
      <c r="I18" s="5"/>
      <c r="J18" s="8"/>
    </row>
    <row r="19" spans="1:12" x14ac:dyDescent="0.25">
      <c r="A19" s="347" t="s">
        <v>50</v>
      </c>
      <c r="B19" s="348"/>
      <c r="C19" s="348"/>
      <c r="D19" s="349"/>
      <c r="E19" s="350"/>
      <c r="F19" s="350"/>
      <c r="G19" s="350"/>
      <c r="H19" s="350"/>
      <c r="I19" s="5"/>
    </row>
    <row r="20" spans="1:12" x14ac:dyDescent="0.25">
      <c r="A20" s="347" t="s">
        <v>184</v>
      </c>
      <c r="B20" s="348"/>
      <c r="C20" s="348"/>
      <c r="D20" s="349"/>
      <c r="E20" s="23" t="s">
        <v>1</v>
      </c>
      <c r="F20" s="66"/>
      <c r="G20" s="23" t="s">
        <v>2</v>
      </c>
      <c r="H20" s="66"/>
      <c r="I20" s="14"/>
      <c r="J20" s="8"/>
    </row>
    <row r="21" spans="1:12" x14ac:dyDescent="0.25">
      <c r="A21" s="347" t="s">
        <v>185</v>
      </c>
      <c r="B21" s="283"/>
      <c r="C21" s="283"/>
      <c r="D21" s="284"/>
      <c r="E21" s="395"/>
      <c r="F21" s="395"/>
      <c r="G21" s="395"/>
      <c r="H21" s="395"/>
      <c r="I21" s="5"/>
    </row>
    <row r="22" spans="1:12" ht="7.5" customHeight="1" x14ac:dyDescent="0.25">
      <c r="A22" s="18"/>
      <c r="B22" s="2"/>
      <c r="C22" s="2"/>
      <c r="D22" s="2"/>
      <c r="E22" s="2"/>
      <c r="F22" s="2"/>
      <c r="G22" s="2"/>
      <c r="H22" s="3"/>
    </row>
    <row r="23" spans="1:12" x14ac:dyDescent="0.25">
      <c r="A23" s="386" t="s">
        <v>52</v>
      </c>
      <c r="B23" s="386"/>
      <c r="C23" s="386"/>
      <c r="D23" s="386"/>
      <c r="E23" s="386"/>
      <c r="F23" s="386"/>
      <c r="G23" s="386"/>
      <c r="H23" s="386"/>
      <c r="I23" s="13"/>
    </row>
    <row r="24" spans="1:12" s="9" customFormat="1" ht="32.25" customHeight="1" x14ac:dyDescent="0.25">
      <c r="A24" s="396"/>
      <c r="B24" s="396"/>
      <c r="C24" s="396"/>
      <c r="D24" s="396"/>
      <c r="E24" s="21" t="s">
        <v>54</v>
      </c>
      <c r="F24" s="21" t="s">
        <v>55</v>
      </c>
      <c r="G24" s="397" t="s">
        <v>53</v>
      </c>
      <c r="H24" s="397"/>
      <c r="I24" s="15"/>
    </row>
    <row r="25" spans="1:12" x14ac:dyDescent="0.25">
      <c r="A25" s="398" t="s">
        <v>56</v>
      </c>
      <c r="B25" s="398"/>
      <c r="C25" s="398"/>
      <c r="D25" s="398"/>
      <c r="E25" s="50"/>
      <c r="F25" s="50"/>
      <c r="G25" s="365" t="s">
        <v>198</v>
      </c>
      <c r="H25" s="365"/>
      <c r="I25" s="11"/>
      <c r="J25" s="22"/>
      <c r="K25" s="22"/>
      <c r="L25" s="22"/>
    </row>
    <row r="26" spans="1:12" x14ac:dyDescent="0.25">
      <c r="A26" s="398" t="s">
        <v>57</v>
      </c>
      <c r="B26" s="398"/>
      <c r="C26" s="398"/>
      <c r="D26" s="398"/>
      <c r="E26" s="53"/>
      <c r="F26" s="53"/>
      <c r="G26" s="365"/>
      <c r="H26" s="365"/>
      <c r="I26" s="11"/>
      <c r="J26" s="22"/>
      <c r="K26" s="22"/>
      <c r="L26" s="22"/>
    </row>
    <row r="27" spans="1:12" x14ac:dyDescent="0.25">
      <c r="A27" s="398" t="s">
        <v>58</v>
      </c>
      <c r="B27" s="398"/>
      <c r="C27" s="398"/>
      <c r="D27" s="398"/>
      <c r="E27" s="49"/>
      <c r="F27" s="49"/>
      <c r="G27" s="365"/>
      <c r="H27" s="365"/>
      <c r="I27" s="11"/>
      <c r="J27" s="22"/>
      <c r="K27" s="22"/>
      <c r="L27" s="22"/>
    </row>
    <row r="28" spans="1:12" x14ac:dyDescent="0.25">
      <c r="A28" s="398" t="s">
        <v>59</v>
      </c>
      <c r="B28" s="398"/>
      <c r="C28" s="398"/>
      <c r="D28" s="16" t="s">
        <v>60</v>
      </c>
      <c r="E28" s="49"/>
      <c r="F28" s="49"/>
      <c r="G28" s="365"/>
      <c r="H28" s="365"/>
      <c r="I28" s="11"/>
      <c r="J28" s="22"/>
      <c r="K28" s="22"/>
      <c r="L28" s="22"/>
    </row>
    <row r="29" spans="1:12" x14ac:dyDescent="0.25">
      <c r="A29" s="398" t="s">
        <v>61</v>
      </c>
      <c r="B29" s="398"/>
      <c r="C29" s="398"/>
      <c r="D29" s="398"/>
      <c r="E29" s="49"/>
      <c r="F29" s="49"/>
      <c r="G29" s="365"/>
      <c r="H29" s="365"/>
      <c r="I29" s="11"/>
      <c r="J29" s="22"/>
      <c r="K29" s="22"/>
      <c r="L29" s="22"/>
    </row>
    <row r="30" spans="1:12" x14ac:dyDescent="0.25">
      <c r="A30" s="398" t="s">
        <v>62</v>
      </c>
      <c r="B30" s="398"/>
      <c r="C30" s="398"/>
      <c r="D30" s="398"/>
      <c r="E30" s="49"/>
      <c r="F30" s="49"/>
      <c r="G30" s="365"/>
      <c r="H30" s="365"/>
      <c r="I30" s="11"/>
      <c r="J30" s="22"/>
      <c r="K30" s="22"/>
      <c r="L30" s="22"/>
    </row>
    <row r="31" spans="1:12" x14ac:dyDescent="0.25">
      <c r="A31" s="399" t="s">
        <v>63</v>
      </c>
      <c r="B31" s="400"/>
      <c r="C31" s="400"/>
      <c r="D31" s="401"/>
      <c r="E31" s="120">
        <f>((E27*12/40*E13)+(E28*12/40*E13)+(E29/40*E13)+E30)</f>
        <v>0</v>
      </c>
      <c r="F31" s="98">
        <f>((F27+F28)*12)+F29+F30</f>
        <v>0</v>
      </c>
      <c r="G31" s="402">
        <f>IF(F31&gt;E31,E31,F31)</f>
        <v>0</v>
      </c>
      <c r="H31" s="402"/>
      <c r="I31" s="11"/>
      <c r="J31" s="8"/>
      <c r="K31" s="17"/>
    </row>
    <row r="32" spans="1:12" x14ac:dyDescent="0.25">
      <c r="A32" s="403" t="s">
        <v>186</v>
      </c>
      <c r="B32" s="403"/>
      <c r="C32" s="403"/>
      <c r="D32" s="403"/>
      <c r="E32" s="403"/>
      <c r="F32" s="403"/>
      <c r="G32" s="402">
        <f>(G31/360*(DAYS360(F20,H20,1)+1)/E13*E19)</f>
        <v>0</v>
      </c>
      <c r="H32" s="402"/>
      <c r="I32" s="11"/>
      <c r="J32" s="22"/>
      <c r="K32" s="17"/>
    </row>
    <row r="33" spans="1:11" ht="24" customHeight="1" x14ac:dyDescent="0.25">
      <c r="A33" s="336" t="s">
        <v>181</v>
      </c>
      <c r="B33" s="336"/>
      <c r="C33" s="336"/>
      <c r="D33" s="336"/>
      <c r="E33" s="404" t="s">
        <v>67</v>
      </c>
      <c r="F33" s="404"/>
      <c r="G33" s="405">
        <f>PRODUCT(G32*0.22)</f>
        <v>0</v>
      </c>
      <c r="H33" s="405"/>
      <c r="I33" s="11"/>
      <c r="J33" s="17"/>
      <c r="K33" s="17"/>
    </row>
    <row r="34" spans="1:11" ht="24" customHeight="1" x14ac:dyDescent="0.25">
      <c r="A34" s="398" t="s">
        <v>66</v>
      </c>
      <c r="B34" s="398"/>
      <c r="C34" s="398"/>
      <c r="D34" s="398"/>
      <c r="E34" s="404" t="s">
        <v>68</v>
      </c>
      <c r="F34" s="404"/>
      <c r="G34" s="405">
        <f>PRODUCT(G32*0.02)</f>
        <v>0</v>
      </c>
      <c r="H34" s="405"/>
      <c r="I34" s="11"/>
      <c r="J34" s="17"/>
      <c r="K34" s="17"/>
    </row>
    <row r="35" spans="1:11" x14ac:dyDescent="0.25">
      <c r="A35" s="409" t="s">
        <v>69</v>
      </c>
      <c r="B35" s="409"/>
      <c r="C35" s="409"/>
      <c r="D35" s="409"/>
      <c r="E35" s="409"/>
      <c r="F35" s="409"/>
      <c r="G35" s="410">
        <f>SUM(G32:H34)</f>
        <v>0</v>
      </c>
      <c r="H35" s="410"/>
      <c r="I35" s="11"/>
    </row>
    <row r="36" spans="1:11" ht="17.25" x14ac:dyDescent="0.25">
      <c r="A36" s="65" t="s">
        <v>177</v>
      </c>
      <c r="B36" s="30"/>
      <c r="C36" s="30"/>
      <c r="D36" s="30"/>
      <c r="E36" s="30"/>
      <c r="F36" s="30"/>
      <c r="G36" s="30"/>
      <c r="H36" s="28"/>
    </row>
    <row r="37" spans="1:11" ht="17.25" x14ac:dyDescent="0.25">
      <c r="A37" s="65" t="s">
        <v>178</v>
      </c>
      <c r="B37" s="30"/>
      <c r="C37" s="30"/>
      <c r="D37" s="30"/>
      <c r="E37" s="30"/>
      <c r="F37" s="30"/>
      <c r="G37" s="30"/>
      <c r="H37" s="28"/>
    </row>
    <row r="38" spans="1:11" ht="17.25" x14ac:dyDescent="0.25">
      <c r="A38" s="65" t="s">
        <v>179</v>
      </c>
      <c r="B38" s="30"/>
      <c r="C38" s="30"/>
      <c r="D38" s="30"/>
      <c r="E38" s="30"/>
      <c r="F38" s="30"/>
      <c r="G38" s="30"/>
      <c r="H38" s="28"/>
    </row>
    <row r="39" spans="1:11" ht="74.25" customHeight="1" x14ac:dyDescent="0.25">
      <c r="A39" s="356" t="s">
        <v>180</v>
      </c>
      <c r="B39" s="357"/>
      <c r="C39" s="357"/>
      <c r="D39" s="357"/>
      <c r="E39" s="357"/>
      <c r="F39" s="357"/>
      <c r="G39" s="357"/>
      <c r="H39" s="358"/>
    </row>
    <row r="40" spans="1:11" x14ac:dyDescent="0.25">
      <c r="A40" s="19"/>
      <c r="B40" s="4"/>
      <c r="C40" s="4"/>
      <c r="D40" s="4"/>
      <c r="E40" s="4"/>
      <c r="F40" s="4"/>
      <c r="G40" s="4"/>
      <c r="H40" s="88" t="s">
        <v>4</v>
      </c>
    </row>
    <row r="41" spans="1:11" x14ac:dyDescent="0.25">
      <c r="A41" s="406" t="s">
        <v>70</v>
      </c>
      <c r="B41" s="407"/>
      <c r="C41" s="407"/>
      <c r="D41" s="407"/>
      <c r="E41" s="407"/>
      <c r="F41" s="407"/>
      <c r="G41" s="407"/>
      <c r="H41" s="408"/>
    </row>
    <row r="42" spans="1:11" x14ac:dyDescent="0.25">
      <c r="A42" s="362"/>
      <c r="B42" s="363"/>
      <c r="C42" s="363"/>
      <c r="D42" s="363"/>
      <c r="E42" s="363"/>
      <c r="F42" s="363"/>
      <c r="G42" s="363"/>
      <c r="H42" s="364"/>
    </row>
    <row r="43" spans="1:11" x14ac:dyDescent="0.25">
      <c r="A43" s="362"/>
      <c r="B43" s="363"/>
      <c r="C43" s="363"/>
      <c r="D43" s="363"/>
      <c r="E43" s="363"/>
      <c r="F43" s="363"/>
      <c r="G43" s="363"/>
      <c r="H43" s="364"/>
    </row>
    <row r="44" spans="1:11" x14ac:dyDescent="0.25">
      <c r="A44" s="362"/>
      <c r="B44" s="363"/>
      <c r="C44" s="363"/>
      <c r="D44" s="363"/>
      <c r="E44" s="363"/>
      <c r="F44" s="363"/>
      <c r="G44" s="363"/>
      <c r="H44" s="364"/>
    </row>
    <row r="45" spans="1:11" x14ac:dyDescent="0.25">
      <c r="A45" s="362"/>
      <c r="B45" s="363"/>
      <c r="C45" s="363"/>
      <c r="D45" s="363"/>
      <c r="E45" s="363"/>
      <c r="F45" s="363"/>
      <c r="G45" s="363"/>
      <c r="H45" s="364"/>
      <c r="I45"/>
    </row>
    <row r="46" spans="1:11" x14ac:dyDescent="0.25">
      <c r="A46" s="362"/>
      <c r="B46" s="363"/>
      <c r="C46" s="363"/>
      <c r="D46" s="363"/>
      <c r="E46" s="363"/>
      <c r="F46" s="363"/>
      <c r="G46" s="363"/>
      <c r="H46" s="364"/>
      <c r="I46"/>
    </row>
    <row r="47" spans="1:11" x14ac:dyDescent="0.25">
      <c r="A47" s="362"/>
      <c r="B47" s="363"/>
      <c r="C47" s="363"/>
      <c r="D47" s="363"/>
      <c r="E47" s="363"/>
      <c r="F47" s="363"/>
      <c r="G47" s="363"/>
      <c r="H47" s="364"/>
      <c r="I47"/>
    </row>
    <row r="48" spans="1:11" x14ac:dyDescent="0.25">
      <c r="A48" s="362"/>
      <c r="B48" s="363"/>
      <c r="C48" s="363"/>
      <c r="D48" s="363"/>
      <c r="E48" s="363"/>
      <c r="F48" s="363"/>
      <c r="G48" s="363"/>
      <c r="H48" s="364"/>
      <c r="I48"/>
    </row>
    <row r="49" spans="1:9" x14ac:dyDescent="0.25">
      <c r="A49" s="362"/>
      <c r="B49" s="363"/>
      <c r="C49" s="363"/>
      <c r="D49" s="363"/>
      <c r="E49" s="363"/>
      <c r="F49" s="363"/>
      <c r="G49" s="363"/>
      <c r="H49" s="364"/>
      <c r="I49"/>
    </row>
    <row r="50" spans="1:9" x14ac:dyDescent="0.25">
      <c r="A50" s="362"/>
      <c r="B50" s="363"/>
      <c r="C50" s="363"/>
      <c r="D50" s="363"/>
      <c r="E50" s="363"/>
      <c r="F50" s="363"/>
      <c r="G50" s="363"/>
      <c r="H50" s="364"/>
      <c r="I50"/>
    </row>
    <row r="51" spans="1:9" x14ac:dyDescent="0.25">
      <c r="A51" s="362"/>
      <c r="B51" s="363"/>
      <c r="C51" s="363"/>
      <c r="D51" s="363"/>
      <c r="E51" s="363"/>
      <c r="F51" s="363"/>
      <c r="G51" s="363"/>
      <c r="H51" s="364"/>
      <c r="I51"/>
    </row>
    <row r="52" spans="1:9" x14ac:dyDescent="0.25">
      <c r="A52" s="362"/>
      <c r="B52" s="363"/>
      <c r="C52" s="363"/>
      <c r="D52" s="363"/>
      <c r="E52" s="363"/>
      <c r="F52" s="363"/>
      <c r="G52" s="363"/>
      <c r="H52" s="364"/>
      <c r="I52"/>
    </row>
    <row r="53" spans="1:9" x14ac:dyDescent="0.25">
      <c r="A53" s="362"/>
      <c r="B53" s="363"/>
      <c r="C53" s="363"/>
      <c r="D53" s="363"/>
      <c r="E53" s="363"/>
      <c r="F53" s="363"/>
      <c r="G53" s="363"/>
      <c r="H53" s="364"/>
      <c r="I53"/>
    </row>
    <row r="54" spans="1:9" x14ac:dyDescent="0.25">
      <c r="A54" s="362"/>
      <c r="B54" s="363"/>
      <c r="C54" s="363"/>
      <c r="D54" s="363"/>
      <c r="E54" s="363"/>
      <c r="F54" s="363"/>
      <c r="G54" s="363"/>
      <c r="H54" s="364"/>
      <c r="I54"/>
    </row>
    <row r="55" spans="1:9" x14ac:dyDescent="0.25">
      <c r="A55" s="362"/>
      <c r="B55" s="363"/>
      <c r="C55" s="363"/>
      <c r="D55" s="363"/>
      <c r="E55" s="363"/>
      <c r="F55" s="363"/>
      <c r="G55" s="363"/>
      <c r="H55" s="364"/>
      <c r="I55"/>
    </row>
    <row r="56" spans="1:9" x14ac:dyDescent="0.25">
      <c r="A56" s="362"/>
      <c r="B56" s="363"/>
      <c r="C56" s="363"/>
      <c r="D56" s="363"/>
      <c r="E56" s="363"/>
      <c r="F56" s="363"/>
      <c r="G56" s="363"/>
      <c r="H56" s="364"/>
      <c r="I56"/>
    </row>
    <row r="57" spans="1:9" x14ac:dyDescent="0.25">
      <c r="A57" s="362"/>
      <c r="B57" s="363"/>
      <c r="C57" s="363"/>
      <c r="D57" s="363"/>
      <c r="E57" s="363"/>
      <c r="F57" s="363"/>
      <c r="G57" s="363"/>
      <c r="H57" s="364"/>
      <c r="I57"/>
    </row>
    <row r="58" spans="1:9" x14ac:dyDescent="0.25">
      <c r="A58" s="362"/>
      <c r="B58" s="363"/>
      <c r="C58" s="363"/>
      <c r="D58" s="363"/>
      <c r="E58" s="363"/>
      <c r="F58" s="363"/>
      <c r="G58" s="363"/>
      <c r="H58" s="364"/>
      <c r="I58"/>
    </row>
    <row r="59" spans="1:9" x14ac:dyDescent="0.25">
      <c r="A59" s="362"/>
      <c r="B59" s="363"/>
      <c r="C59" s="363"/>
      <c r="D59" s="363"/>
      <c r="E59" s="363"/>
      <c r="F59" s="363"/>
      <c r="G59" s="363"/>
      <c r="H59" s="364"/>
      <c r="I59"/>
    </row>
    <row r="60" spans="1:9" x14ac:dyDescent="0.25">
      <c r="A60" s="362"/>
      <c r="B60" s="363"/>
      <c r="C60" s="363"/>
      <c r="D60" s="363"/>
      <c r="E60" s="363"/>
      <c r="F60" s="363"/>
      <c r="G60" s="363"/>
      <c r="H60" s="364"/>
      <c r="I60"/>
    </row>
    <row r="61" spans="1:9" x14ac:dyDescent="0.25">
      <c r="A61" s="362"/>
      <c r="B61" s="363"/>
      <c r="C61" s="363"/>
      <c r="D61" s="363"/>
      <c r="E61" s="363"/>
      <c r="F61" s="363"/>
      <c r="G61" s="363"/>
      <c r="H61" s="364"/>
      <c r="I61"/>
    </row>
    <row r="62" spans="1:9" x14ac:dyDescent="0.25">
      <c r="A62" s="362"/>
      <c r="B62" s="363"/>
      <c r="C62" s="363"/>
      <c r="D62" s="363"/>
      <c r="E62" s="363"/>
      <c r="F62" s="363"/>
      <c r="G62" s="363"/>
      <c r="H62" s="364"/>
      <c r="I62"/>
    </row>
    <row r="63" spans="1:9" x14ac:dyDescent="0.25">
      <c r="A63" s="362"/>
      <c r="B63" s="363"/>
      <c r="C63" s="363"/>
      <c r="D63" s="363"/>
      <c r="E63" s="363"/>
      <c r="F63" s="363"/>
      <c r="G63" s="363"/>
      <c r="H63" s="364"/>
      <c r="I63"/>
    </row>
    <row r="64" spans="1:9" x14ac:dyDescent="0.25">
      <c r="A64" s="362"/>
      <c r="B64" s="363"/>
      <c r="C64" s="363"/>
      <c r="D64" s="363"/>
      <c r="E64" s="363"/>
      <c r="F64" s="363"/>
      <c r="G64" s="363"/>
      <c r="H64" s="364"/>
      <c r="I64"/>
    </row>
    <row r="65" spans="1:9" x14ac:dyDescent="0.25">
      <c r="A65" s="362"/>
      <c r="B65" s="363"/>
      <c r="C65" s="363"/>
      <c r="D65" s="363"/>
      <c r="E65" s="363"/>
      <c r="F65" s="363"/>
      <c r="G65" s="363"/>
      <c r="H65" s="364"/>
      <c r="I65"/>
    </row>
    <row r="66" spans="1:9" x14ac:dyDescent="0.25">
      <c r="A66" s="362"/>
      <c r="B66" s="363"/>
      <c r="C66" s="363"/>
      <c r="D66" s="363"/>
      <c r="E66" s="363"/>
      <c r="F66" s="363"/>
      <c r="G66" s="363"/>
      <c r="H66" s="364"/>
      <c r="I66"/>
    </row>
    <row r="67" spans="1:9" x14ac:dyDescent="0.25">
      <c r="A67" s="362"/>
      <c r="B67" s="363"/>
      <c r="C67" s="363"/>
      <c r="D67" s="363"/>
      <c r="E67" s="363"/>
      <c r="F67" s="363"/>
      <c r="G67" s="363"/>
      <c r="H67" s="364"/>
      <c r="I67"/>
    </row>
    <row r="68" spans="1:9" x14ac:dyDescent="0.25">
      <c r="A68" s="362"/>
      <c r="B68" s="363"/>
      <c r="C68" s="363"/>
      <c r="D68" s="363"/>
      <c r="E68" s="363"/>
      <c r="F68" s="363"/>
      <c r="G68" s="363"/>
      <c r="H68" s="364"/>
      <c r="I68"/>
    </row>
    <row r="69" spans="1:9" x14ac:dyDescent="0.25">
      <c r="A69" s="362"/>
      <c r="B69" s="363"/>
      <c r="C69" s="363"/>
      <c r="D69" s="363"/>
      <c r="E69" s="363"/>
      <c r="F69" s="363"/>
      <c r="G69" s="363"/>
      <c r="H69" s="364"/>
      <c r="I69"/>
    </row>
    <row r="70" spans="1:9" x14ac:dyDescent="0.25">
      <c r="A70" s="362"/>
      <c r="B70" s="363"/>
      <c r="C70" s="363"/>
      <c r="D70" s="363"/>
      <c r="E70" s="363"/>
      <c r="F70" s="363"/>
      <c r="G70" s="363"/>
      <c r="H70" s="364"/>
      <c r="I70"/>
    </row>
    <row r="71" spans="1:9" x14ac:dyDescent="0.25">
      <c r="A71" s="362"/>
      <c r="B71" s="363"/>
      <c r="C71" s="363"/>
      <c r="D71" s="363"/>
      <c r="E71" s="363"/>
      <c r="F71" s="363"/>
      <c r="G71" s="363"/>
      <c r="H71" s="364"/>
      <c r="I71"/>
    </row>
    <row r="72" spans="1:9" x14ac:dyDescent="0.25">
      <c r="A72" s="362"/>
      <c r="B72" s="363"/>
      <c r="C72" s="363"/>
      <c r="D72" s="363"/>
      <c r="E72" s="363"/>
      <c r="F72" s="363"/>
      <c r="G72" s="363"/>
      <c r="H72" s="364"/>
      <c r="I72"/>
    </row>
    <row r="73" spans="1:9" x14ac:dyDescent="0.25">
      <c r="A73" s="362"/>
      <c r="B73" s="363"/>
      <c r="C73" s="363"/>
      <c r="D73" s="363"/>
      <c r="E73" s="363"/>
      <c r="F73" s="363"/>
      <c r="G73" s="363"/>
      <c r="H73" s="364"/>
      <c r="I73"/>
    </row>
    <row r="74" spans="1:9" x14ac:dyDescent="0.25">
      <c r="A74" s="362"/>
      <c r="B74" s="363"/>
      <c r="C74" s="363"/>
      <c r="D74" s="363"/>
      <c r="E74" s="363"/>
      <c r="F74" s="363"/>
      <c r="G74" s="363"/>
      <c r="H74" s="364"/>
      <c r="I74"/>
    </row>
    <row r="75" spans="1:9" x14ac:dyDescent="0.25">
      <c r="A75" s="362"/>
      <c r="B75" s="363"/>
      <c r="C75" s="363"/>
      <c r="D75" s="363"/>
      <c r="E75" s="363"/>
      <c r="F75" s="363"/>
      <c r="G75" s="363"/>
      <c r="H75" s="364"/>
      <c r="I75"/>
    </row>
    <row r="76" spans="1:9" x14ac:dyDescent="0.25">
      <c r="A76" s="362"/>
      <c r="B76" s="363"/>
      <c r="C76" s="363"/>
      <c r="D76" s="363"/>
      <c r="E76" s="363"/>
      <c r="F76" s="363"/>
      <c r="G76" s="363"/>
      <c r="H76" s="364"/>
      <c r="I76"/>
    </row>
    <row r="77" spans="1:9" x14ac:dyDescent="0.25">
      <c r="A77" s="362"/>
      <c r="B77" s="363"/>
      <c r="C77" s="363"/>
      <c r="D77" s="363"/>
      <c r="E77" s="363"/>
      <c r="F77" s="363"/>
      <c r="G77" s="363"/>
      <c r="H77" s="364"/>
      <c r="I77"/>
    </row>
    <row r="78" spans="1:9" x14ac:dyDescent="0.25">
      <c r="A78" s="362"/>
      <c r="B78" s="363"/>
      <c r="C78" s="363"/>
      <c r="D78" s="363"/>
      <c r="E78" s="363"/>
      <c r="F78" s="363"/>
      <c r="G78" s="363"/>
      <c r="H78" s="364"/>
      <c r="I78"/>
    </row>
    <row r="79" spans="1:9" x14ac:dyDescent="0.25">
      <c r="A79" s="362"/>
      <c r="B79" s="363"/>
      <c r="C79" s="363"/>
      <c r="D79" s="363"/>
      <c r="E79" s="363"/>
      <c r="F79" s="363"/>
      <c r="G79" s="363"/>
      <c r="H79" s="364"/>
      <c r="I79"/>
    </row>
    <row r="80" spans="1:9" x14ac:dyDescent="0.25">
      <c r="A80" s="362"/>
      <c r="B80" s="363"/>
      <c r="C80" s="363"/>
      <c r="D80" s="363"/>
      <c r="E80" s="363"/>
      <c r="F80" s="363"/>
      <c r="G80" s="363"/>
      <c r="H80" s="364"/>
      <c r="I80"/>
    </row>
    <row r="81" spans="1:9" x14ac:dyDescent="0.25">
      <c r="A81" s="362"/>
      <c r="B81" s="363"/>
      <c r="C81" s="363"/>
      <c r="D81" s="363"/>
      <c r="E81" s="363"/>
      <c r="F81" s="363"/>
      <c r="G81" s="363"/>
      <c r="H81" s="364"/>
      <c r="I81"/>
    </row>
    <row r="82" spans="1:9" x14ac:dyDescent="0.25">
      <c r="A82" s="362"/>
      <c r="B82" s="363"/>
      <c r="C82" s="363"/>
      <c r="D82" s="363"/>
      <c r="E82" s="363"/>
      <c r="F82" s="363"/>
      <c r="G82" s="363"/>
      <c r="H82" s="364"/>
      <c r="I82"/>
    </row>
    <row r="83" spans="1:9" x14ac:dyDescent="0.25">
      <c r="A83" s="362"/>
      <c r="B83" s="363"/>
      <c r="C83" s="363"/>
      <c r="D83" s="363"/>
      <c r="E83" s="363"/>
      <c r="F83" s="363"/>
      <c r="G83" s="363"/>
      <c r="H83" s="364"/>
      <c r="I83"/>
    </row>
    <row r="84" spans="1:9" x14ac:dyDescent="0.25">
      <c r="A84" s="362"/>
      <c r="B84" s="363"/>
      <c r="C84" s="363"/>
      <c r="D84" s="363"/>
      <c r="E84" s="363"/>
      <c r="F84" s="363"/>
      <c r="G84" s="363"/>
      <c r="H84" s="364"/>
      <c r="I84"/>
    </row>
    <row r="85" spans="1:9" x14ac:dyDescent="0.25">
      <c r="A85" s="362"/>
      <c r="B85" s="363"/>
      <c r="C85" s="363"/>
      <c r="D85" s="363"/>
      <c r="E85" s="363"/>
      <c r="F85" s="363"/>
      <c r="G85" s="363"/>
      <c r="H85" s="364"/>
      <c r="I85"/>
    </row>
    <row r="86" spans="1:9" x14ac:dyDescent="0.25">
      <c r="A86" s="362"/>
      <c r="B86" s="363"/>
      <c r="C86" s="363"/>
      <c r="D86" s="363"/>
      <c r="E86" s="363"/>
      <c r="F86" s="363"/>
      <c r="G86" s="363"/>
      <c r="H86" s="364"/>
      <c r="I86"/>
    </row>
    <row r="87" spans="1:9" x14ac:dyDescent="0.25">
      <c r="A87" s="362"/>
      <c r="B87" s="363"/>
      <c r="C87" s="363"/>
      <c r="D87" s="363"/>
      <c r="E87" s="363"/>
      <c r="F87" s="363"/>
      <c r="G87" s="363"/>
      <c r="H87" s="364"/>
      <c r="I87"/>
    </row>
    <row r="88" spans="1:9" x14ac:dyDescent="0.25">
      <c r="A88" s="362"/>
      <c r="B88" s="363"/>
      <c r="C88" s="363"/>
      <c r="D88" s="363"/>
      <c r="E88" s="363"/>
      <c r="F88" s="363"/>
      <c r="G88" s="363"/>
      <c r="H88" s="364"/>
      <c r="I88"/>
    </row>
    <row r="89" spans="1:9" x14ac:dyDescent="0.25">
      <c r="A89" s="362"/>
      <c r="B89" s="363"/>
      <c r="C89" s="363"/>
      <c r="D89" s="363"/>
      <c r="E89" s="363"/>
      <c r="F89" s="363"/>
      <c r="G89" s="363"/>
      <c r="H89" s="364"/>
      <c r="I89"/>
    </row>
    <row r="90" spans="1:9" x14ac:dyDescent="0.25">
      <c r="A90" s="19"/>
      <c r="B90" s="4"/>
      <c r="C90" s="4"/>
      <c r="D90" s="4"/>
      <c r="E90" s="4"/>
      <c r="F90" s="4"/>
      <c r="G90" s="4"/>
      <c r="H90" s="88" t="s">
        <v>5</v>
      </c>
      <c r="I90"/>
    </row>
  </sheetData>
  <sheetProtection selectLockedCells="1"/>
  <mergeCells count="50">
    <mergeCell ref="A39:H39"/>
    <mergeCell ref="A41:H41"/>
    <mergeCell ref="A42:H89"/>
    <mergeCell ref="A34:D34"/>
    <mergeCell ref="E34:F34"/>
    <mergeCell ref="G34:H34"/>
    <mergeCell ref="A35:F35"/>
    <mergeCell ref="G35:H35"/>
    <mergeCell ref="A31:D31"/>
    <mergeCell ref="G31:H31"/>
    <mergeCell ref="A32:F32"/>
    <mergeCell ref="G32:H32"/>
    <mergeCell ref="A33:D33"/>
    <mergeCell ref="E33:F33"/>
    <mergeCell ref="G33:H33"/>
    <mergeCell ref="A24:D24"/>
    <mergeCell ref="G24:H24"/>
    <mergeCell ref="A25:D25"/>
    <mergeCell ref="G25:H30"/>
    <mergeCell ref="A26:D26"/>
    <mergeCell ref="A27:D27"/>
    <mergeCell ref="A28:C28"/>
    <mergeCell ref="A29:D29"/>
    <mergeCell ref="A30:D30"/>
    <mergeCell ref="A23:H23"/>
    <mergeCell ref="A14:D14"/>
    <mergeCell ref="E14:H14"/>
    <mergeCell ref="A15:D15"/>
    <mergeCell ref="E15:H15"/>
    <mergeCell ref="A17:H17"/>
    <mergeCell ref="A18:D18"/>
    <mergeCell ref="E18:H18"/>
    <mergeCell ref="A19:D19"/>
    <mergeCell ref="E19:H19"/>
    <mergeCell ref="A20:D20"/>
    <mergeCell ref="A21:D21"/>
    <mergeCell ref="E21:H21"/>
    <mergeCell ref="A13:D13"/>
    <mergeCell ref="E13:H13"/>
    <mergeCell ref="A9:H9"/>
    <mergeCell ref="A10:D10"/>
    <mergeCell ref="E10:H10"/>
    <mergeCell ref="A12:H12"/>
    <mergeCell ref="B3:G3"/>
    <mergeCell ref="A5:H5"/>
    <mergeCell ref="A7:B7"/>
    <mergeCell ref="C7:G7"/>
    <mergeCell ref="J7:P8"/>
    <mergeCell ref="G8:H8"/>
    <mergeCell ref="A4:H4"/>
  </mergeCells>
  <pageMargins left="0.7" right="0.7" top="0.78740157499999996" bottom="0.78740157499999996" header="0.3" footer="0.3"/>
  <pageSetup paperSize="9" orientation="portrait" r:id="rId1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P90"/>
  <sheetViews>
    <sheetView view="pageBreakPreview" zoomScale="120" zoomScaleNormal="100" zoomScaleSheetLayoutView="120" workbookViewId="0">
      <selection sqref="A1:D1"/>
    </sheetView>
  </sheetViews>
  <sheetFormatPr baseColWidth="10" defaultColWidth="11.42578125" defaultRowHeight="15" x14ac:dyDescent="0.25"/>
  <cols>
    <col min="1" max="3" width="10.85546875" style="26" customWidth="1"/>
    <col min="4" max="4" width="10.140625" style="26" customWidth="1"/>
    <col min="5" max="5" width="9.85546875" style="26" customWidth="1"/>
    <col min="6" max="6" width="12.7109375" style="26" customWidth="1"/>
    <col min="7" max="8" width="10.85546875" style="26" customWidth="1"/>
    <col min="9" max="9" width="2.5703125" style="39" customWidth="1"/>
    <col min="10" max="16384" width="11.42578125" style="26"/>
  </cols>
  <sheetData>
    <row r="1" spans="1:16" x14ac:dyDescent="0.25">
      <c r="A1" s="182" t="s">
        <v>225</v>
      </c>
      <c r="B1" s="183"/>
      <c r="C1" s="184"/>
      <c r="D1" s="185"/>
      <c r="E1" s="25"/>
      <c r="F1" s="25"/>
      <c r="G1" s="25"/>
      <c r="H1" s="140" t="s">
        <v>115</v>
      </c>
      <c r="I1" s="54"/>
    </row>
    <row r="2" spans="1:16" s="47" customFormat="1" x14ac:dyDescent="0.25">
      <c r="A2" s="175"/>
      <c r="B2" s="176"/>
      <c r="C2" s="169"/>
      <c r="D2" s="169"/>
      <c r="E2" s="169"/>
      <c r="F2" s="169"/>
      <c r="G2" s="169"/>
      <c r="H2" s="174"/>
      <c r="I2" s="177"/>
    </row>
    <row r="3" spans="1:16" ht="18.75" x14ac:dyDescent="0.3">
      <c r="A3" s="27"/>
      <c r="B3" s="339" t="s">
        <v>47</v>
      </c>
      <c r="C3" s="339"/>
      <c r="D3" s="339"/>
      <c r="E3" s="339"/>
      <c r="F3" s="339"/>
      <c r="G3" s="307"/>
      <c r="H3" s="28"/>
    </row>
    <row r="4" spans="1:16" x14ac:dyDescent="0.25">
      <c r="A4" s="345" t="s">
        <v>210</v>
      </c>
      <c r="B4" s="308"/>
      <c r="C4" s="308"/>
      <c r="D4" s="308"/>
      <c r="E4" s="308"/>
      <c r="F4" s="308"/>
      <c r="G4" s="308"/>
      <c r="H4" s="346"/>
      <c r="I4" s="26"/>
    </row>
    <row r="5" spans="1:16" x14ac:dyDescent="0.25">
      <c r="A5" s="337" t="s">
        <v>124</v>
      </c>
      <c r="B5" s="307"/>
      <c r="C5" s="307"/>
      <c r="D5" s="307"/>
      <c r="E5" s="307"/>
      <c r="F5" s="307"/>
      <c r="G5" s="307"/>
      <c r="H5" s="338"/>
      <c r="I5" s="55"/>
    </row>
    <row r="6" spans="1:16" ht="7.5" customHeight="1" x14ac:dyDescent="0.25">
      <c r="A6" s="27"/>
      <c r="B6" s="30"/>
      <c r="C6" s="30"/>
      <c r="D6" s="30"/>
      <c r="E6" s="30"/>
      <c r="F6" s="30"/>
      <c r="G6" s="30"/>
      <c r="H6" s="28"/>
    </row>
    <row r="7" spans="1:16" ht="15" customHeight="1" x14ac:dyDescent="0.25">
      <c r="A7" s="321" t="s">
        <v>11</v>
      </c>
      <c r="B7" s="307"/>
      <c r="C7" s="340">
        <f>Finanzierungsplan!C8</f>
        <v>0</v>
      </c>
      <c r="D7" s="341"/>
      <c r="E7" s="341"/>
      <c r="F7" s="341"/>
      <c r="G7" s="342"/>
      <c r="H7" s="28"/>
      <c r="J7" s="374"/>
      <c r="K7" s="366"/>
      <c r="L7" s="366"/>
      <c r="M7" s="366"/>
      <c r="N7" s="366"/>
      <c r="O7" s="366"/>
      <c r="P7" s="366"/>
    </row>
    <row r="8" spans="1:16" ht="11.25" customHeight="1" x14ac:dyDescent="0.25">
      <c r="A8" s="42"/>
      <c r="B8" s="43"/>
      <c r="C8" s="43"/>
      <c r="D8" s="43"/>
      <c r="E8" s="43"/>
      <c r="F8" s="43"/>
      <c r="G8" s="343" t="s">
        <v>118</v>
      </c>
      <c r="H8" s="344"/>
      <c r="J8" s="366"/>
      <c r="K8" s="366"/>
      <c r="L8" s="366"/>
      <c r="M8" s="366"/>
      <c r="N8" s="366"/>
      <c r="O8" s="366"/>
      <c r="P8" s="366"/>
    </row>
    <row r="9" spans="1:16" x14ac:dyDescent="0.25">
      <c r="A9" s="261" t="s">
        <v>48</v>
      </c>
      <c r="B9" s="261"/>
      <c r="C9" s="261"/>
      <c r="D9" s="261"/>
      <c r="E9" s="261"/>
      <c r="F9" s="261"/>
      <c r="G9" s="261"/>
      <c r="H9" s="261"/>
      <c r="I9" s="56"/>
    </row>
    <row r="10" spans="1:16" x14ac:dyDescent="0.25">
      <c r="A10" s="335" t="s">
        <v>0</v>
      </c>
      <c r="B10" s="245"/>
      <c r="C10" s="245"/>
      <c r="D10" s="245"/>
      <c r="E10" s="334"/>
      <c r="F10" s="334"/>
      <c r="G10" s="334"/>
      <c r="H10" s="334"/>
      <c r="I10" s="36"/>
      <c r="J10" s="33"/>
      <c r="L10" s="57"/>
    </row>
    <row r="11" spans="1:16" ht="7.5" customHeight="1" x14ac:dyDescent="0.25">
      <c r="A11" s="27"/>
      <c r="B11" s="30"/>
      <c r="C11" s="30"/>
      <c r="D11" s="30"/>
      <c r="E11" s="30"/>
      <c r="F11" s="30"/>
      <c r="G11" s="30"/>
      <c r="H11" s="28"/>
    </row>
    <row r="12" spans="1:16" x14ac:dyDescent="0.25">
      <c r="A12" s="375" t="s">
        <v>51</v>
      </c>
      <c r="B12" s="376"/>
      <c r="C12" s="376"/>
      <c r="D12" s="376"/>
      <c r="E12" s="376"/>
      <c r="F12" s="376"/>
      <c r="G12" s="376"/>
      <c r="H12" s="377"/>
      <c r="I12" s="58"/>
    </row>
    <row r="13" spans="1:16" x14ac:dyDescent="0.25">
      <c r="A13" s="347" t="s">
        <v>50</v>
      </c>
      <c r="B13" s="283"/>
      <c r="C13" s="283"/>
      <c r="D13" s="284"/>
      <c r="E13" s="350">
        <v>40</v>
      </c>
      <c r="F13" s="350"/>
      <c r="G13" s="350"/>
      <c r="H13" s="350"/>
      <c r="I13" s="36"/>
    </row>
    <row r="14" spans="1:16" x14ac:dyDescent="0.25">
      <c r="A14" s="347" t="s">
        <v>49</v>
      </c>
      <c r="B14" s="283"/>
      <c r="C14" s="283"/>
      <c r="D14" s="284"/>
      <c r="E14" s="351"/>
      <c r="F14" s="351"/>
      <c r="G14" s="351"/>
      <c r="H14" s="351"/>
      <c r="I14" s="36"/>
    </row>
    <row r="15" spans="1:16" ht="17.25" x14ac:dyDescent="0.25">
      <c r="A15" s="347" t="s">
        <v>176</v>
      </c>
      <c r="B15" s="348"/>
      <c r="C15" s="348"/>
      <c r="D15" s="349"/>
      <c r="E15" s="334"/>
      <c r="F15" s="334"/>
      <c r="G15" s="334"/>
      <c r="H15" s="334"/>
      <c r="I15" s="36"/>
    </row>
    <row r="16" spans="1:16" ht="7.5" customHeight="1" x14ac:dyDescent="0.25">
      <c r="A16" s="27"/>
      <c r="B16" s="30"/>
      <c r="C16" s="30"/>
      <c r="D16" s="30"/>
      <c r="E16" s="30"/>
      <c r="F16" s="30"/>
      <c r="G16" s="30"/>
      <c r="H16" s="28"/>
    </row>
    <row r="17" spans="1:12" x14ac:dyDescent="0.25">
      <c r="A17" s="352" t="s">
        <v>182</v>
      </c>
      <c r="B17" s="353"/>
      <c r="C17" s="353"/>
      <c r="D17" s="353"/>
      <c r="E17" s="353"/>
      <c r="F17" s="353"/>
      <c r="G17" s="353"/>
      <c r="H17" s="354"/>
      <c r="I17" s="58"/>
    </row>
    <row r="18" spans="1:12" ht="17.25" x14ac:dyDescent="0.25">
      <c r="A18" s="335" t="s">
        <v>183</v>
      </c>
      <c r="B18" s="336"/>
      <c r="C18" s="336"/>
      <c r="D18" s="336"/>
      <c r="E18" s="334"/>
      <c r="F18" s="334"/>
      <c r="G18" s="334"/>
      <c r="H18" s="334"/>
      <c r="I18" s="36"/>
      <c r="J18" s="33"/>
    </row>
    <row r="19" spans="1:12" x14ac:dyDescent="0.25">
      <c r="A19" s="347" t="s">
        <v>50</v>
      </c>
      <c r="B19" s="348"/>
      <c r="C19" s="348"/>
      <c r="D19" s="349"/>
      <c r="E19" s="411"/>
      <c r="F19" s="411"/>
      <c r="G19" s="411"/>
      <c r="H19" s="411"/>
      <c r="I19" s="36"/>
    </row>
    <row r="20" spans="1:12" x14ac:dyDescent="0.25">
      <c r="A20" s="347" t="s">
        <v>184</v>
      </c>
      <c r="B20" s="348"/>
      <c r="C20" s="348"/>
      <c r="D20" s="349"/>
      <c r="E20" s="59" t="s">
        <v>1</v>
      </c>
      <c r="F20" s="66"/>
      <c r="G20" s="59" t="s">
        <v>2</v>
      </c>
      <c r="H20" s="66"/>
      <c r="I20" s="60"/>
      <c r="J20" s="33"/>
    </row>
    <row r="21" spans="1:12" x14ac:dyDescent="0.25">
      <c r="A21" s="347" t="s">
        <v>185</v>
      </c>
      <c r="B21" s="283"/>
      <c r="C21" s="283"/>
      <c r="D21" s="284"/>
      <c r="E21" s="395"/>
      <c r="F21" s="395"/>
      <c r="G21" s="395"/>
      <c r="H21" s="395"/>
      <c r="I21" s="36"/>
    </row>
    <row r="22" spans="1:12" ht="7.5" customHeight="1" x14ac:dyDescent="0.25">
      <c r="A22" s="27"/>
      <c r="B22" s="30"/>
      <c r="C22" s="30"/>
      <c r="D22" s="30"/>
      <c r="E22" s="30"/>
      <c r="F22" s="30"/>
      <c r="G22" s="30"/>
      <c r="H22" s="28"/>
    </row>
    <row r="23" spans="1:12" x14ac:dyDescent="0.25">
      <c r="A23" s="261" t="s">
        <v>52</v>
      </c>
      <c r="B23" s="261"/>
      <c r="C23" s="261"/>
      <c r="D23" s="261"/>
      <c r="E23" s="261"/>
      <c r="F23" s="261"/>
      <c r="G23" s="261"/>
      <c r="H23" s="261"/>
      <c r="I23" s="58"/>
    </row>
    <row r="24" spans="1:12" s="62" customFormat="1" ht="32.25" customHeight="1" x14ac:dyDescent="0.25">
      <c r="A24" s="251"/>
      <c r="B24" s="251"/>
      <c r="C24" s="251"/>
      <c r="D24" s="251"/>
      <c r="E24" s="90" t="s">
        <v>54</v>
      </c>
      <c r="F24" s="90" t="s">
        <v>55</v>
      </c>
      <c r="G24" s="264" t="s">
        <v>53</v>
      </c>
      <c r="H24" s="264"/>
      <c r="I24" s="61"/>
    </row>
    <row r="25" spans="1:12" x14ac:dyDescent="0.25">
      <c r="A25" s="336" t="s">
        <v>56</v>
      </c>
      <c r="B25" s="336"/>
      <c r="C25" s="336"/>
      <c r="D25" s="336"/>
      <c r="E25" s="50"/>
      <c r="F25" s="50"/>
      <c r="G25" s="365" t="s">
        <v>198</v>
      </c>
      <c r="H25" s="365"/>
      <c r="I25" s="55"/>
      <c r="J25" s="70"/>
      <c r="K25" s="70"/>
      <c r="L25" s="70"/>
    </row>
    <row r="26" spans="1:12" x14ac:dyDescent="0.25">
      <c r="A26" s="336" t="s">
        <v>57</v>
      </c>
      <c r="B26" s="336"/>
      <c r="C26" s="336"/>
      <c r="D26" s="336"/>
      <c r="E26" s="53"/>
      <c r="F26" s="53"/>
      <c r="G26" s="365"/>
      <c r="H26" s="365"/>
      <c r="I26" s="55"/>
      <c r="J26" s="70"/>
      <c r="K26" s="70"/>
      <c r="L26" s="70"/>
    </row>
    <row r="27" spans="1:12" x14ac:dyDescent="0.25">
      <c r="A27" s="336" t="s">
        <v>58</v>
      </c>
      <c r="B27" s="336"/>
      <c r="C27" s="336"/>
      <c r="D27" s="336"/>
      <c r="E27" s="49"/>
      <c r="F27" s="49"/>
      <c r="G27" s="365"/>
      <c r="H27" s="365"/>
      <c r="I27" s="55"/>
      <c r="J27" s="70"/>
      <c r="K27" s="70"/>
      <c r="L27" s="70"/>
    </row>
    <row r="28" spans="1:12" x14ac:dyDescent="0.25">
      <c r="A28" s="336" t="s">
        <v>59</v>
      </c>
      <c r="B28" s="336"/>
      <c r="C28" s="336"/>
      <c r="D28" s="63" t="s">
        <v>60</v>
      </c>
      <c r="E28" s="49"/>
      <c r="F28" s="49"/>
      <c r="G28" s="365"/>
      <c r="H28" s="365"/>
      <c r="I28" s="55"/>
      <c r="J28" s="70"/>
      <c r="K28" s="70"/>
      <c r="L28" s="70"/>
    </row>
    <row r="29" spans="1:12" x14ac:dyDescent="0.25">
      <c r="A29" s="336" t="s">
        <v>61</v>
      </c>
      <c r="B29" s="336"/>
      <c r="C29" s="336"/>
      <c r="D29" s="336"/>
      <c r="E29" s="49"/>
      <c r="F29" s="49"/>
      <c r="G29" s="365"/>
      <c r="H29" s="365"/>
      <c r="I29" s="55"/>
      <c r="J29" s="70"/>
      <c r="K29" s="70"/>
      <c r="L29" s="70"/>
    </row>
    <row r="30" spans="1:12" x14ac:dyDescent="0.25">
      <c r="A30" s="336" t="s">
        <v>62</v>
      </c>
      <c r="B30" s="336"/>
      <c r="C30" s="336"/>
      <c r="D30" s="336"/>
      <c r="E30" s="49"/>
      <c r="F30" s="49"/>
      <c r="G30" s="365"/>
      <c r="H30" s="365"/>
      <c r="I30" s="55"/>
      <c r="J30" s="70"/>
      <c r="K30" s="70"/>
      <c r="L30" s="70"/>
    </row>
    <row r="31" spans="1:12" x14ac:dyDescent="0.25">
      <c r="A31" s="371" t="s">
        <v>63</v>
      </c>
      <c r="B31" s="372"/>
      <c r="C31" s="372"/>
      <c r="D31" s="373"/>
      <c r="E31" s="98">
        <f>((E27*12/40*E13)+(E28*12/40*E13)+(E29/40*E13)+E30)</f>
        <v>0</v>
      </c>
      <c r="F31" s="98">
        <f>((F27+F28)*12)+F29+F30</f>
        <v>0</v>
      </c>
      <c r="G31" s="244">
        <f>IF(F31&gt;E31,E31,F31)</f>
        <v>0</v>
      </c>
      <c r="H31" s="244"/>
      <c r="I31" s="55"/>
      <c r="J31" s="33"/>
      <c r="K31" s="64"/>
    </row>
    <row r="32" spans="1:12" x14ac:dyDescent="0.25">
      <c r="A32" s="403" t="s">
        <v>186</v>
      </c>
      <c r="B32" s="403"/>
      <c r="C32" s="403"/>
      <c r="D32" s="403"/>
      <c r="E32" s="403"/>
      <c r="F32" s="403"/>
      <c r="G32" s="244">
        <f>(G31/360*(DAYS360(F20,H20,1)+1)/E13*E19)</f>
        <v>0</v>
      </c>
      <c r="H32" s="244"/>
      <c r="I32" s="55"/>
      <c r="J32" s="70"/>
      <c r="K32" s="64"/>
    </row>
    <row r="33" spans="1:11" ht="24" customHeight="1" x14ac:dyDescent="0.25">
      <c r="A33" s="336" t="s">
        <v>181</v>
      </c>
      <c r="B33" s="336"/>
      <c r="C33" s="336"/>
      <c r="D33" s="336"/>
      <c r="E33" s="369" t="s">
        <v>67</v>
      </c>
      <c r="F33" s="369"/>
      <c r="G33" s="254">
        <f>PRODUCT(G32*0.22)</f>
        <v>0</v>
      </c>
      <c r="H33" s="254"/>
      <c r="I33" s="55"/>
      <c r="J33" s="64"/>
      <c r="K33" s="64"/>
    </row>
    <row r="34" spans="1:11" ht="24" customHeight="1" x14ac:dyDescent="0.25">
      <c r="A34" s="336" t="s">
        <v>66</v>
      </c>
      <c r="B34" s="336"/>
      <c r="C34" s="336"/>
      <c r="D34" s="336"/>
      <c r="E34" s="369" t="s">
        <v>68</v>
      </c>
      <c r="F34" s="369"/>
      <c r="G34" s="254">
        <f>PRODUCT(G32*0.02)</f>
        <v>0</v>
      </c>
      <c r="H34" s="254"/>
      <c r="I34" s="55"/>
      <c r="J34" s="64"/>
      <c r="K34" s="64"/>
    </row>
    <row r="35" spans="1:11" x14ac:dyDescent="0.25">
      <c r="A35" s="367" t="s">
        <v>69</v>
      </c>
      <c r="B35" s="367"/>
      <c r="C35" s="367"/>
      <c r="D35" s="367"/>
      <c r="E35" s="367"/>
      <c r="F35" s="367"/>
      <c r="G35" s="370">
        <f>SUM(G32:H34)</f>
        <v>0</v>
      </c>
      <c r="H35" s="370"/>
      <c r="I35" s="55"/>
    </row>
    <row r="36" spans="1:11" ht="17.25" x14ac:dyDescent="0.25">
      <c r="A36" s="65" t="s">
        <v>177</v>
      </c>
      <c r="B36" s="30"/>
      <c r="C36" s="30"/>
      <c r="D36" s="30"/>
      <c r="E36" s="30"/>
      <c r="F36" s="30"/>
      <c r="G36" s="30"/>
      <c r="H36" s="28"/>
    </row>
    <row r="37" spans="1:11" ht="17.25" x14ac:dyDescent="0.25">
      <c r="A37" s="65" t="s">
        <v>178</v>
      </c>
      <c r="B37" s="30"/>
      <c r="C37" s="30"/>
      <c r="D37" s="30"/>
      <c r="E37" s="30"/>
      <c r="F37" s="30"/>
      <c r="G37" s="30"/>
      <c r="H37" s="28"/>
    </row>
    <row r="38" spans="1:11" ht="17.25" x14ac:dyDescent="0.25">
      <c r="A38" s="65" t="s">
        <v>179</v>
      </c>
      <c r="B38" s="30"/>
      <c r="C38" s="30"/>
      <c r="D38" s="30"/>
      <c r="E38" s="30"/>
      <c r="F38" s="30"/>
      <c r="G38" s="30"/>
      <c r="H38" s="28"/>
    </row>
    <row r="39" spans="1:11" ht="71.25" customHeight="1" x14ac:dyDescent="0.25">
      <c r="A39" s="356" t="s">
        <v>180</v>
      </c>
      <c r="B39" s="357"/>
      <c r="C39" s="357"/>
      <c r="D39" s="357"/>
      <c r="E39" s="357"/>
      <c r="F39" s="357"/>
      <c r="G39" s="357"/>
      <c r="H39" s="358"/>
    </row>
    <row r="40" spans="1:11" x14ac:dyDescent="0.25">
      <c r="A40" s="42"/>
      <c r="B40" s="43"/>
      <c r="C40" s="43"/>
      <c r="D40" s="43"/>
      <c r="E40" s="43"/>
      <c r="F40" s="43"/>
      <c r="G40" s="43"/>
      <c r="H40" s="82" t="s">
        <v>4</v>
      </c>
    </row>
    <row r="41" spans="1:11" x14ac:dyDescent="0.25">
      <c r="A41" s="359" t="s">
        <v>70</v>
      </c>
      <c r="B41" s="360"/>
      <c r="C41" s="360"/>
      <c r="D41" s="360"/>
      <c r="E41" s="360"/>
      <c r="F41" s="360"/>
      <c r="G41" s="360"/>
      <c r="H41" s="361"/>
    </row>
    <row r="42" spans="1:11" x14ac:dyDescent="0.25">
      <c r="A42" s="362"/>
      <c r="B42" s="363"/>
      <c r="C42" s="363"/>
      <c r="D42" s="363"/>
      <c r="E42" s="363"/>
      <c r="F42" s="363"/>
      <c r="G42" s="363"/>
      <c r="H42" s="364"/>
    </row>
    <row r="43" spans="1:11" x14ac:dyDescent="0.25">
      <c r="A43" s="362"/>
      <c r="B43" s="363"/>
      <c r="C43" s="363"/>
      <c r="D43" s="363"/>
      <c r="E43" s="363"/>
      <c r="F43" s="363"/>
      <c r="G43" s="363"/>
      <c r="H43" s="364"/>
    </row>
    <row r="44" spans="1:11" x14ac:dyDescent="0.25">
      <c r="A44" s="362"/>
      <c r="B44" s="363"/>
      <c r="C44" s="363"/>
      <c r="D44" s="363"/>
      <c r="E44" s="363"/>
      <c r="F44" s="363"/>
      <c r="G44" s="363"/>
      <c r="H44" s="364"/>
    </row>
    <row r="45" spans="1:11" x14ac:dyDescent="0.25">
      <c r="A45" s="362"/>
      <c r="B45" s="363"/>
      <c r="C45" s="363"/>
      <c r="D45" s="363"/>
      <c r="E45" s="363"/>
      <c r="F45" s="363"/>
      <c r="G45" s="363"/>
      <c r="H45" s="364"/>
      <c r="I45" s="26"/>
    </row>
    <row r="46" spans="1:11" x14ac:dyDescent="0.25">
      <c r="A46" s="362"/>
      <c r="B46" s="363"/>
      <c r="C46" s="363"/>
      <c r="D46" s="363"/>
      <c r="E46" s="363"/>
      <c r="F46" s="363"/>
      <c r="G46" s="363"/>
      <c r="H46" s="364"/>
      <c r="I46" s="26"/>
    </row>
    <row r="47" spans="1:11" x14ac:dyDescent="0.25">
      <c r="A47" s="362"/>
      <c r="B47" s="363"/>
      <c r="C47" s="363"/>
      <c r="D47" s="363"/>
      <c r="E47" s="363"/>
      <c r="F47" s="363"/>
      <c r="G47" s="363"/>
      <c r="H47" s="364"/>
      <c r="I47" s="26"/>
    </row>
    <row r="48" spans="1:11" x14ac:dyDescent="0.25">
      <c r="A48" s="362"/>
      <c r="B48" s="363"/>
      <c r="C48" s="363"/>
      <c r="D48" s="363"/>
      <c r="E48" s="363"/>
      <c r="F48" s="363"/>
      <c r="G48" s="363"/>
      <c r="H48" s="364"/>
      <c r="I48" s="26"/>
    </row>
    <row r="49" spans="1:9" x14ac:dyDescent="0.25">
      <c r="A49" s="362"/>
      <c r="B49" s="363"/>
      <c r="C49" s="363"/>
      <c r="D49" s="363"/>
      <c r="E49" s="363"/>
      <c r="F49" s="363"/>
      <c r="G49" s="363"/>
      <c r="H49" s="364"/>
      <c r="I49" s="26"/>
    </row>
    <row r="50" spans="1:9" x14ac:dyDescent="0.25">
      <c r="A50" s="362"/>
      <c r="B50" s="363"/>
      <c r="C50" s="363"/>
      <c r="D50" s="363"/>
      <c r="E50" s="363"/>
      <c r="F50" s="363"/>
      <c r="G50" s="363"/>
      <c r="H50" s="364"/>
      <c r="I50" s="26"/>
    </row>
    <row r="51" spans="1:9" x14ac:dyDescent="0.25">
      <c r="A51" s="362"/>
      <c r="B51" s="363"/>
      <c r="C51" s="363"/>
      <c r="D51" s="363"/>
      <c r="E51" s="363"/>
      <c r="F51" s="363"/>
      <c r="G51" s="363"/>
      <c r="H51" s="364"/>
      <c r="I51" s="26"/>
    </row>
    <row r="52" spans="1:9" x14ac:dyDescent="0.25">
      <c r="A52" s="362"/>
      <c r="B52" s="363"/>
      <c r="C52" s="363"/>
      <c r="D52" s="363"/>
      <c r="E52" s="363"/>
      <c r="F52" s="363"/>
      <c r="G52" s="363"/>
      <c r="H52" s="364"/>
      <c r="I52" s="26"/>
    </row>
    <row r="53" spans="1:9" x14ac:dyDescent="0.25">
      <c r="A53" s="362"/>
      <c r="B53" s="363"/>
      <c r="C53" s="363"/>
      <c r="D53" s="363"/>
      <c r="E53" s="363"/>
      <c r="F53" s="363"/>
      <c r="G53" s="363"/>
      <c r="H53" s="364"/>
      <c r="I53" s="26"/>
    </row>
    <row r="54" spans="1:9" x14ac:dyDescent="0.25">
      <c r="A54" s="362"/>
      <c r="B54" s="363"/>
      <c r="C54" s="363"/>
      <c r="D54" s="363"/>
      <c r="E54" s="363"/>
      <c r="F54" s="363"/>
      <c r="G54" s="363"/>
      <c r="H54" s="364"/>
      <c r="I54" s="26"/>
    </row>
    <row r="55" spans="1:9" x14ac:dyDescent="0.25">
      <c r="A55" s="362"/>
      <c r="B55" s="363"/>
      <c r="C55" s="363"/>
      <c r="D55" s="363"/>
      <c r="E55" s="363"/>
      <c r="F55" s="363"/>
      <c r="G55" s="363"/>
      <c r="H55" s="364"/>
      <c r="I55" s="26"/>
    </row>
    <row r="56" spans="1:9" x14ac:dyDescent="0.25">
      <c r="A56" s="362"/>
      <c r="B56" s="363"/>
      <c r="C56" s="363"/>
      <c r="D56" s="363"/>
      <c r="E56" s="363"/>
      <c r="F56" s="363"/>
      <c r="G56" s="363"/>
      <c r="H56" s="364"/>
      <c r="I56" s="26"/>
    </row>
    <row r="57" spans="1:9" x14ac:dyDescent="0.25">
      <c r="A57" s="362"/>
      <c r="B57" s="363"/>
      <c r="C57" s="363"/>
      <c r="D57" s="363"/>
      <c r="E57" s="363"/>
      <c r="F57" s="363"/>
      <c r="G57" s="363"/>
      <c r="H57" s="364"/>
      <c r="I57" s="26"/>
    </row>
    <row r="58" spans="1:9" x14ac:dyDescent="0.25">
      <c r="A58" s="362"/>
      <c r="B58" s="363"/>
      <c r="C58" s="363"/>
      <c r="D58" s="363"/>
      <c r="E58" s="363"/>
      <c r="F58" s="363"/>
      <c r="G58" s="363"/>
      <c r="H58" s="364"/>
      <c r="I58" s="26"/>
    </row>
    <row r="59" spans="1:9" x14ac:dyDescent="0.25">
      <c r="A59" s="362"/>
      <c r="B59" s="363"/>
      <c r="C59" s="363"/>
      <c r="D59" s="363"/>
      <c r="E59" s="363"/>
      <c r="F59" s="363"/>
      <c r="G59" s="363"/>
      <c r="H59" s="364"/>
      <c r="I59" s="26"/>
    </row>
    <row r="60" spans="1:9" x14ac:dyDescent="0.25">
      <c r="A60" s="362"/>
      <c r="B60" s="363"/>
      <c r="C60" s="363"/>
      <c r="D60" s="363"/>
      <c r="E60" s="363"/>
      <c r="F60" s="363"/>
      <c r="G60" s="363"/>
      <c r="H60" s="364"/>
      <c r="I60" s="26"/>
    </row>
    <row r="61" spans="1:9" x14ac:dyDescent="0.25">
      <c r="A61" s="362"/>
      <c r="B61" s="363"/>
      <c r="C61" s="363"/>
      <c r="D61" s="363"/>
      <c r="E61" s="363"/>
      <c r="F61" s="363"/>
      <c r="G61" s="363"/>
      <c r="H61" s="364"/>
      <c r="I61" s="26"/>
    </row>
    <row r="62" spans="1:9" x14ac:dyDescent="0.25">
      <c r="A62" s="362"/>
      <c r="B62" s="363"/>
      <c r="C62" s="363"/>
      <c r="D62" s="363"/>
      <c r="E62" s="363"/>
      <c r="F62" s="363"/>
      <c r="G62" s="363"/>
      <c r="H62" s="364"/>
      <c r="I62" s="26"/>
    </row>
    <row r="63" spans="1:9" x14ac:dyDescent="0.25">
      <c r="A63" s="362"/>
      <c r="B63" s="363"/>
      <c r="C63" s="363"/>
      <c r="D63" s="363"/>
      <c r="E63" s="363"/>
      <c r="F63" s="363"/>
      <c r="G63" s="363"/>
      <c r="H63" s="364"/>
      <c r="I63" s="26"/>
    </row>
    <row r="64" spans="1:9" x14ac:dyDescent="0.25">
      <c r="A64" s="362"/>
      <c r="B64" s="363"/>
      <c r="C64" s="363"/>
      <c r="D64" s="363"/>
      <c r="E64" s="363"/>
      <c r="F64" s="363"/>
      <c r="G64" s="363"/>
      <c r="H64" s="364"/>
      <c r="I64" s="26"/>
    </row>
    <row r="65" spans="1:9" x14ac:dyDescent="0.25">
      <c r="A65" s="362"/>
      <c r="B65" s="363"/>
      <c r="C65" s="363"/>
      <c r="D65" s="363"/>
      <c r="E65" s="363"/>
      <c r="F65" s="363"/>
      <c r="G65" s="363"/>
      <c r="H65" s="364"/>
      <c r="I65" s="26"/>
    </row>
    <row r="66" spans="1:9" x14ac:dyDescent="0.25">
      <c r="A66" s="362"/>
      <c r="B66" s="363"/>
      <c r="C66" s="363"/>
      <c r="D66" s="363"/>
      <c r="E66" s="363"/>
      <c r="F66" s="363"/>
      <c r="G66" s="363"/>
      <c r="H66" s="364"/>
      <c r="I66" s="26"/>
    </row>
    <row r="67" spans="1:9" x14ac:dyDescent="0.25">
      <c r="A67" s="362"/>
      <c r="B67" s="363"/>
      <c r="C67" s="363"/>
      <c r="D67" s="363"/>
      <c r="E67" s="363"/>
      <c r="F67" s="363"/>
      <c r="G67" s="363"/>
      <c r="H67" s="364"/>
      <c r="I67" s="26"/>
    </row>
    <row r="68" spans="1:9" x14ac:dyDescent="0.25">
      <c r="A68" s="362"/>
      <c r="B68" s="363"/>
      <c r="C68" s="363"/>
      <c r="D68" s="363"/>
      <c r="E68" s="363"/>
      <c r="F68" s="363"/>
      <c r="G68" s="363"/>
      <c r="H68" s="364"/>
      <c r="I68" s="26"/>
    </row>
    <row r="69" spans="1:9" x14ac:dyDescent="0.25">
      <c r="A69" s="362"/>
      <c r="B69" s="363"/>
      <c r="C69" s="363"/>
      <c r="D69" s="363"/>
      <c r="E69" s="363"/>
      <c r="F69" s="363"/>
      <c r="G69" s="363"/>
      <c r="H69" s="364"/>
      <c r="I69" s="26"/>
    </row>
    <row r="70" spans="1:9" x14ac:dyDescent="0.25">
      <c r="A70" s="362"/>
      <c r="B70" s="363"/>
      <c r="C70" s="363"/>
      <c r="D70" s="363"/>
      <c r="E70" s="363"/>
      <c r="F70" s="363"/>
      <c r="G70" s="363"/>
      <c r="H70" s="364"/>
      <c r="I70" s="26"/>
    </row>
    <row r="71" spans="1:9" x14ac:dyDescent="0.25">
      <c r="A71" s="362"/>
      <c r="B71" s="363"/>
      <c r="C71" s="363"/>
      <c r="D71" s="363"/>
      <c r="E71" s="363"/>
      <c r="F71" s="363"/>
      <c r="G71" s="363"/>
      <c r="H71" s="364"/>
      <c r="I71" s="26"/>
    </row>
    <row r="72" spans="1:9" x14ac:dyDescent="0.25">
      <c r="A72" s="362"/>
      <c r="B72" s="363"/>
      <c r="C72" s="363"/>
      <c r="D72" s="363"/>
      <c r="E72" s="363"/>
      <c r="F72" s="363"/>
      <c r="G72" s="363"/>
      <c r="H72" s="364"/>
      <c r="I72" s="26"/>
    </row>
    <row r="73" spans="1:9" x14ac:dyDescent="0.25">
      <c r="A73" s="362"/>
      <c r="B73" s="363"/>
      <c r="C73" s="363"/>
      <c r="D73" s="363"/>
      <c r="E73" s="363"/>
      <c r="F73" s="363"/>
      <c r="G73" s="363"/>
      <c r="H73" s="364"/>
      <c r="I73" s="26"/>
    </row>
    <row r="74" spans="1:9" x14ac:dyDescent="0.25">
      <c r="A74" s="362"/>
      <c r="B74" s="363"/>
      <c r="C74" s="363"/>
      <c r="D74" s="363"/>
      <c r="E74" s="363"/>
      <c r="F74" s="363"/>
      <c r="G74" s="363"/>
      <c r="H74" s="364"/>
      <c r="I74" s="26"/>
    </row>
    <row r="75" spans="1:9" x14ac:dyDescent="0.25">
      <c r="A75" s="362"/>
      <c r="B75" s="363"/>
      <c r="C75" s="363"/>
      <c r="D75" s="363"/>
      <c r="E75" s="363"/>
      <c r="F75" s="363"/>
      <c r="G75" s="363"/>
      <c r="H75" s="364"/>
      <c r="I75" s="26"/>
    </row>
    <row r="76" spans="1:9" x14ac:dyDescent="0.25">
      <c r="A76" s="362"/>
      <c r="B76" s="363"/>
      <c r="C76" s="363"/>
      <c r="D76" s="363"/>
      <c r="E76" s="363"/>
      <c r="F76" s="363"/>
      <c r="G76" s="363"/>
      <c r="H76" s="364"/>
      <c r="I76" s="26"/>
    </row>
    <row r="77" spans="1:9" x14ac:dyDescent="0.25">
      <c r="A77" s="362"/>
      <c r="B77" s="363"/>
      <c r="C77" s="363"/>
      <c r="D77" s="363"/>
      <c r="E77" s="363"/>
      <c r="F77" s="363"/>
      <c r="G77" s="363"/>
      <c r="H77" s="364"/>
      <c r="I77" s="26"/>
    </row>
    <row r="78" spans="1:9" x14ac:dyDescent="0.25">
      <c r="A78" s="362"/>
      <c r="B78" s="363"/>
      <c r="C78" s="363"/>
      <c r="D78" s="363"/>
      <c r="E78" s="363"/>
      <c r="F78" s="363"/>
      <c r="G78" s="363"/>
      <c r="H78" s="364"/>
      <c r="I78" s="26"/>
    </row>
    <row r="79" spans="1:9" x14ac:dyDescent="0.25">
      <c r="A79" s="362"/>
      <c r="B79" s="363"/>
      <c r="C79" s="363"/>
      <c r="D79" s="363"/>
      <c r="E79" s="363"/>
      <c r="F79" s="363"/>
      <c r="G79" s="363"/>
      <c r="H79" s="364"/>
      <c r="I79" s="26"/>
    </row>
    <row r="80" spans="1:9" x14ac:dyDescent="0.25">
      <c r="A80" s="362"/>
      <c r="B80" s="363"/>
      <c r="C80" s="363"/>
      <c r="D80" s="363"/>
      <c r="E80" s="363"/>
      <c r="F80" s="363"/>
      <c r="G80" s="363"/>
      <c r="H80" s="364"/>
      <c r="I80" s="26"/>
    </row>
    <row r="81" spans="1:9" x14ac:dyDescent="0.25">
      <c r="A81" s="362"/>
      <c r="B81" s="363"/>
      <c r="C81" s="363"/>
      <c r="D81" s="363"/>
      <c r="E81" s="363"/>
      <c r="F81" s="363"/>
      <c r="G81" s="363"/>
      <c r="H81" s="364"/>
      <c r="I81" s="26"/>
    </row>
    <row r="82" spans="1:9" x14ac:dyDescent="0.25">
      <c r="A82" s="362"/>
      <c r="B82" s="363"/>
      <c r="C82" s="363"/>
      <c r="D82" s="363"/>
      <c r="E82" s="363"/>
      <c r="F82" s="363"/>
      <c r="G82" s="363"/>
      <c r="H82" s="364"/>
      <c r="I82" s="26"/>
    </row>
    <row r="83" spans="1:9" x14ac:dyDescent="0.25">
      <c r="A83" s="362"/>
      <c r="B83" s="363"/>
      <c r="C83" s="363"/>
      <c r="D83" s="363"/>
      <c r="E83" s="363"/>
      <c r="F83" s="363"/>
      <c r="G83" s="363"/>
      <c r="H83" s="364"/>
      <c r="I83" s="26"/>
    </row>
    <row r="84" spans="1:9" x14ac:dyDescent="0.25">
      <c r="A84" s="362"/>
      <c r="B84" s="363"/>
      <c r="C84" s="363"/>
      <c r="D84" s="363"/>
      <c r="E84" s="363"/>
      <c r="F84" s="363"/>
      <c r="G84" s="363"/>
      <c r="H84" s="364"/>
      <c r="I84" s="26"/>
    </row>
    <row r="85" spans="1:9" x14ac:dyDescent="0.25">
      <c r="A85" s="362"/>
      <c r="B85" s="363"/>
      <c r="C85" s="363"/>
      <c r="D85" s="363"/>
      <c r="E85" s="363"/>
      <c r="F85" s="363"/>
      <c r="G85" s="363"/>
      <c r="H85" s="364"/>
      <c r="I85" s="26"/>
    </row>
    <row r="86" spans="1:9" x14ac:dyDescent="0.25">
      <c r="A86" s="362"/>
      <c r="B86" s="363"/>
      <c r="C86" s="363"/>
      <c r="D86" s="363"/>
      <c r="E86" s="363"/>
      <c r="F86" s="363"/>
      <c r="G86" s="363"/>
      <c r="H86" s="364"/>
      <c r="I86" s="26"/>
    </row>
    <row r="87" spans="1:9" x14ac:dyDescent="0.25">
      <c r="A87" s="362"/>
      <c r="B87" s="363"/>
      <c r="C87" s="363"/>
      <c r="D87" s="363"/>
      <c r="E87" s="363"/>
      <c r="F87" s="363"/>
      <c r="G87" s="363"/>
      <c r="H87" s="364"/>
      <c r="I87" s="26"/>
    </row>
    <row r="88" spans="1:9" x14ac:dyDescent="0.25">
      <c r="A88" s="362"/>
      <c r="B88" s="363"/>
      <c r="C88" s="363"/>
      <c r="D88" s="363"/>
      <c r="E88" s="363"/>
      <c r="F88" s="363"/>
      <c r="G88" s="363"/>
      <c r="H88" s="364"/>
      <c r="I88" s="26"/>
    </row>
    <row r="89" spans="1:9" x14ac:dyDescent="0.25">
      <c r="A89" s="362"/>
      <c r="B89" s="363"/>
      <c r="C89" s="363"/>
      <c r="D89" s="363"/>
      <c r="E89" s="363"/>
      <c r="F89" s="363"/>
      <c r="G89" s="363"/>
      <c r="H89" s="364"/>
      <c r="I89" s="26"/>
    </row>
    <row r="90" spans="1:9" x14ac:dyDescent="0.25">
      <c r="A90" s="42"/>
      <c r="B90" s="43"/>
      <c r="C90" s="43"/>
      <c r="D90" s="43"/>
      <c r="E90" s="43"/>
      <c r="F90" s="43"/>
      <c r="G90" s="43"/>
      <c r="H90" s="82" t="s">
        <v>5</v>
      </c>
      <c r="I90" s="26"/>
    </row>
  </sheetData>
  <sheetProtection selectLockedCells="1"/>
  <mergeCells count="50">
    <mergeCell ref="A39:H39"/>
    <mergeCell ref="A41:H41"/>
    <mergeCell ref="A42:H89"/>
    <mergeCell ref="A34:D34"/>
    <mergeCell ref="E34:F34"/>
    <mergeCell ref="G34:H34"/>
    <mergeCell ref="A35:F35"/>
    <mergeCell ref="G35:H35"/>
    <mergeCell ref="A31:D31"/>
    <mergeCell ref="G31:H31"/>
    <mergeCell ref="A32:F32"/>
    <mergeCell ref="G32:H32"/>
    <mergeCell ref="A33:D33"/>
    <mergeCell ref="E33:F33"/>
    <mergeCell ref="G33:H33"/>
    <mergeCell ref="A24:D24"/>
    <mergeCell ref="G24:H24"/>
    <mergeCell ref="A25:D25"/>
    <mergeCell ref="G25:H30"/>
    <mergeCell ref="A26:D26"/>
    <mergeCell ref="A27:D27"/>
    <mergeCell ref="A28:C28"/>
    <mergeCell ref="A29:D29"/>
    <mergeCell ref="A30:D30"/>
    <mergeCell ref="A23:H23"/>
    <mergeCell ref="A14:D14"/>
    <mergeCell ref="E14:H14"/>
    <mergeCell ref="A15:D15"/>
    <mergeCell ref="E15:H15"/>
    <mergeCell ref="A17:H17"/>
    <mergeCell ref="A18:D18"/>
    <mergeCell ref="E18:H18"/>
    <mergeCell ref="A19:D19"/>
    <mergeCell ref="E19:H19"/>
    <mergeCell ref="A20:D20"/>
    <mergeCell ref="A21:D21"/>
    <mergeCell ref="E21:H21"/>
    <mergeCell ref="A13:D13"/>
    <mergeCell ref="E13:H13"/>
    <mergeCell ref="A9:H9"/>
    <mergeCell ref="A10:D10"/>
    <mergeCell ref="E10:H10"/>
    <mergeCell ref="A12:H12"/>
    <mergeCell ref="B3:G3"/>
    <mergeCell ref="A5:H5"/>
    <mergeCell ref="A7:B7"/>
    <mergeCell ref="C7:G7"/>
    <mergeCell ref="J7:P8"/>
    <mergeCell ref="G8:H8"/>
    <mergeCell ref="A4:H4"/>
  </mergeCells>
  <pageMargins left="0.7" right="0.7" top="0.78740157499999996" bottom="0.78740157499999996" header="0.3" footer="0.3"/>
  <pageSetup paperSize="9" orientation="portrait" r:id="rId1"/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P90"/>
  <sheetViews>
    <sheetView view="pageBreakPreview" zoomScale="120" zoomScaleNormal="100" zoomScaleSheetLayoutView="120" workbookViewId="0">
      <selection activeCell="A21" sqref="A21:D21"/>
    </sheetView>
  </sheetViews>
  <sheetFormatPr baseColWidth="10" defaultColWidth="11.42578125" defaultRowHeight="15" x14ac:dyDescent="0.25"/>
  <cols>
    <col min="1" max="3" width="10.85546875" style="26" customWidth="1"/>
    <col min="4" max="4" width="10.140625" style="26" customWidth="1"/>
    <col min="5" max="5" width="9.85546875" style="26" customWidth="1"/>
    <col min="6" max="6" width="12.7109375" style="26" customWidth="1"/>
    <col min="7" max="8" width="10.85546875" style="26" customWidth="1"/>
    <col min="9" max="9" width="2.5703125" style="39" customWidth="1"/>
    <col min="10" max="16384" width="11.42578125" style="26"/>
  </cols>
  <sheetData>
    <row r="1" spans="1:16" x14ac:dyDescent="0.25">
      <c r="A1" s="182" t="s">
        <v>225</v>
      </c>
      <c r="B1" s="183"/>
      <c r="C1" s="184"/>
      <c r="D1" s="185"/>
      <c r="E1" s="25"/>
      <c r="F1" s="25"/>
      <c r="G1" s="25"/>
      <c r="H1" s="140" t="s">
        <v>115</v>
      </c>
      <c r="I1" s="54"/>
    </row>
    <row r="2" spans="1:16" s="47" customFormat="1" x14ac:dyDescent="0.25">
      <c r="A2" s="175"/>
      <c r="B2" s="176"/>
      <c r="C2" s="169"/>
      <c r="D2" s="169"/>
      <c r="E2" s="169"/>
      <c r="F2" s="169"/>
      <c r="G2" s="169"/>
      <c r="H2" s="174"/>
      <c r="I2" s="177"/>
    </row>
    <row r="3" spans="1:16" ht="18.75" x14ac:dyDescent="0.3">
      <c r="A3" s="27"/>
      <c r="B3" s="339" t="s">
        <v>47</v>
      </c>
      <c r="C3" s="339"/>
      <c r="D3" s="339"/>
      <c r="E3" s="339"/>
      <c r="F3" s="339"/>
      <c r="G3" s="307"/>
      <c r="H3" s="28"/>
    </row>
    <row r="4" spans="1:16" x14ac:dyDescent="0.25">
      <c r="A4" s="345" t="s">
        <v>210</v>
      </c>
      <c r="B4" s="308"/>
      <c r="C4" s="308"/>
      <c r="D4" s="308"/>
      <c r="E4" s="308"/>
      <c r="F4" s="308"/>
      <c r="G4" s="308"/>
      <c r="H4" s="346"/>
      <c r="I4" s="26"/>
    </row>
    <row r="5" spans="1:16" x14ac:dyDescent="0.25">
      <c r="A5" s="337" t="s">
        <v>124</v>
      </c>
      <c r="B5" s="307"/>
      <c r="C5" s="307"/>
      <c r="D5" s="307"/>
      <c r="E5" s="307"/>
      <c r="F5" s="307"/>
      <c r="G5" s="307"/>
      <c r="H5" s="338"/>
      <c r="I5" s="55"/>
    </row>
    <row r="6" spans="1:16" ht="7.5" customHeight="1" x14ac:dyDescent="0.25">
      <c r="A6" s="27"/>
      <c r="B6" s="30"/>
      <c r="C6" s="30"/>
      <c r="D6" s="30"/>
      <c r="E6" s="30"/>
      <c r="F6" s="30"/>
      <c r="G6" s="30"/>
      <c r="H6" s="28"/>
    </row>
    <row r="7" spans="1:16" ht="15" customHeight="1" x14ac:dyDescent="0.25">
      <c r="A7" s="321" t="s">
        <v>11</v>
      </c>
      <c r="B7" s="307"/>
      <c r="C7" s="340">
        <f>Finanzierungsplan!C8</f>
        <v>0</v>
      </c>
      <c r="D7" s="341"/>
      <c r="E7" s="341"/>
      <c r="F7" s="341"/>
      <c r="G7" s="342"/>
      <c r="H7" s="28"/>
      <c r="J7" s="374"/>
      <c r="K7" s="366"/>
      <c r="L7" s="366"/>
      <c r="M7" s="366"/>
      <c r="N7" s="366"/>
      <c r="O7" s="366"/>
      <c r="P7" s="366"/>
    </row>
    <row r="8" spans="1:16" ht="11.25" customHeight="1" x14ac:dyDescent="0.25">
      <c r="A8" s="27"/>
      <c r="B8" s="30"/>
      <c r="C8" s="30"/>
      <c r="D8" s="30"/>
      <c r="E8" s="30"/>
      <c r="F8" s="30"/>
      <c r="G8" s="343" t="s">
        <v>119</v>
      </c>
      <c r="H8" s="344"/>
      <c r="J8" s="366"/>
      <c r="K8" s="366"/>
      <c r="L8" s="366"/>
      <c r="M8" s="366"/>
      <c r="N8" s="366"/>
      <c r="O8" s="366"/>
      <c r="P8" s="366"/>
    </row>
    <row r="9" spans="1:16" x14ac:dyDescent="0.25">
      <c r="A9" s="261" t="s">
        <v>48</v>
      </c>
      <c r="B9" s="261"/>
      <c r="C9" s="261"/>
      <c r="D9" s="261"/>
      <c r="E9" s="261"/>
      <c r="F9" s="261"/>
      <c r="G9" s="261"/>
      <c r="H9" s="261"/>
      <c r="I9" s="56"/>
    </row>
    <row r="10" spans="1:16" x14ac:dyDescent="0.25">
      <c r="A10" s="335" t="s">
        <v>0</v>
      </c>
      <c r="B10" s="245"/>
      <c r="C10" s="245"/>
      <c r="D10" s="245"/>
      <c r="E10" s="334"/>
      <c r="F10" s="334"/>
      <c r="G10" s="334"/>
      <c r="H10" s="334"/>
      <c r="I10" s="36"/>
      <c r="J10" s="33"/>
      <c r="L10" s="57"/>
    </row>
    <row r="11" spans="1:16" ht="7.5" customHeight="1" x14ac:dyDescent="0.25">
      <c r="A11" s="42"/>
      <c r="B11" s="43"/>
      <c r="C11" s="43"/>
      <c r="D11" s="43"/>
      <c r="E11" s="43"/>
      <c r="F11" s="43"/>
      <c r="G11" s="43"/>
      <c r="H11" s="157"/>
    </row>
    <row r="12" spans="1:16" x14ac:dyDescent="0.25">
      <c r="A12" s="352" t="s">
        <v>51</v>
      </c>
      <c r="B12" s="353"/>
      <c r="C12" s="353"/>
      <c r="D12" s="353"/>
      <c r="E12" s="353"/>
      <c r="F12" s="353"/>
      <c r="G12" s="353"/>
      <c r="H12" s="354"/>
      <c r="I12" s="58"/>
    </row>
    <row r="13" spans="1:16" x14ac:dyDescent="0.25">
      <c r="A13" s="347" t="s">
        <v>50</v>
      </c>
      <c r="B13" s="283"/>
      <c r="C13" s="283"/>
      <c r="D13" s="284"/>
      <c r="E13" s="350">
        <v>40</v>
      </c>
      <c r="F13" s="350"/>
      <c r="G13" s="350"/>
      <c r="H13" s="350"/>
      <c r="I13" s="36"/>
    </row>
    <row r="14" spans="1:16" x14ac:dyDescent="0.25">
      <c r="A14" s="347" t="s">
        <v>49</v>
      </c>
      <c r="B14" s="283"/>
      <c r="C14" s="283"/>
      <c r="D14" s="284"/>
      <c r="E14" s="351"/>
      <c r="F14" s="351"/>
      <c r="G14" s="351"/>
      <c r="H14" s="351"/>
      <c r="I14" s="36"/>
    </row>
    <row r="15" spans="1:16" ht="17.25" x14ac:dyDescent="0.25">
      <c r="A15" s="347" t="s">
        <v>176</v>
      </c>
      <c r="B15" s="348"/>
      <c r="C15" s="348"/>
      <c r="D15" s="349"/>
      <c r="E15" s="334"/>
      <c r="F15" s="334"/>
      <c r="G15" s="334"/>
      <c r="H15" s="334"/>
      <c r="I15" s="36"/>
    </row>
    <row r="16" spans="1:16" ht="7.5" customHeight="1" x14ac:dyDescent="0.25">
      <c r="A16" s="27"/>
      <c r="B16" s="30"/>
      <c r="C16" s="30"/>
      <c r="D16" s="30"/>
      <c r="E16" s="30"/>
      <c r="F16" s="30"/>
      <c r="G16" s="30"/>
      <c r="H16" s="28"/>
    </row>
    <row r="17" spans="1:12" x14ac:dyDescent="0.25">
      <c r="A17" s="352" t="s">
        <v>182</v>
      </c>
      <c r="B17" s="353"/>
      <c r="C17" s="353"/>
      <c r="D17" s="353"/>
      <c r="E17" s="353"/>
      <c r="F17" s="353"/>
      <c r="G17" s="353"/>
      <c r="H17" s="354"/>
      <c r="I17" s="58"/>
    </row>
    <row r="18" spans="1:12" ht="17.25" x14ac:dyDescent="0.25">
      <c r="A18" s="335" t="s">
        <v>183</v>
      </c>
      <c r="B18" s="336"/>
      <c r="C18" s="336"/>
      <c r="D18" s="336"/>
      <c r="E18" s="334"/>
      <c r="F18" s="334"/>
      <c r="G18" s="334"/>
      <c r="H18" s="334"/>
      <c r="I18" s="36"/>
      <c r="J18" s="33"/>
    </row>
    <row r="19" spans="1:12" x14ac:dyDescent="0.25">
      <c r="A19" s="347" t="s">
        <v>50</v>
      </c>
      <c r="B19" s="348"/>
      <c r="C19" s="348"/>
      <c r="D19" s="349"/>
      <c r="E19" s="350"/>
      <c r="F19" s="350"/>
      <c r="G19" s="350"/>
      <c r="H19" s="350"/>
      <c r="I19" s="36"/>
    </row>
    <row r="20" spans="1:12" x14ac:dyDescent="0.25">
      <c r="A20" s="347" t="s">
        <v>184</v>
      </c>
      <c r="B20" s="348"/>
      <c r="C20" s="348"/>
      <c r="D20" s="349"/>
      <c r="E20" s="59" t="s">
        <v>1</v>
      </c>
      <c r="F20" s="66"/>
      <c r="G20" s="59" t="s">
        <v>2</v>
      </c>
      <c r="H20" s="66"/>
      <c r="I20" s="60"/>
      <c r="J20" s="33"/>
    </row>
    <row r="21" spans="1:12" x14ac:dyDescent="0.25">
      <c r="A21" s="347" t="s">
        <v>185</v>
      </c>
      <c r="B21" s="283"/>
      <c r="C21" s="283"/>
      <c r="D21" s="284"/>
      <c r="E21" s="395"/>
      <c r="F21" s="395"/>
      <c r="G21" s="395"/>
      <c r="H21" s="395"/>
      <c r="I21" s="36"/>
    </row>
    <row r="22" spans="1:12" ht="7.5" customHeight="1" x14ac:dyDescent="0.25">
      <c r="A22" s="27"/>
      <c r="B22" s="30"/>
      <c r="C22" s="30"/>
      <c r="D22" s="30"/>
      <c r="E22" s="30"/>
      <c r="F22" s="30"/>
      <c r="G22" s="30"/>
      <c r="H22" s="28"/>
    </row>
    <row r="23" spans="1:12" x14ac:dyDescent="0.25">
      <c r="A23" s="261" t="s">
        <v>52</v>
      </c>
      <c r="B23" s="261"/>
      <c r="C23" s="261"/>
      <c r="D23" s="261"/>
      <c r="E23" s="261"/>
      <c r="F23" s="261"/>
      <c r="G23" s="261"/>
      <c r="H23" s="261"/>
      <c r="I23" s="58"/>
    </row>
    <row r="24" spans="1:12" s="62" customFormat="1" ht="32.25" customHeight="1" x14ac:dyDescent="0.25">
      <c r="A24" s="251"/>
      <c r="B24" s="251"/>
      <c r="C24" s="251"/>
      <c r="D24" s="251"/>
      <c r="E24" s="90" t="s">
        <v>54</v>
      </c>
      <c r="F24" s="90" t="s">
        <v>55</v>
      </c>
      <c r="G24" s="264" t="s">
        <v>53</v>
      </c>
      <c r="H24" s="264"/>
      <c r="I24" s="61"/>
    </row>
    <row r="25" spans="1:12" x14ac:dyDescent="0.25">
      <c r="A25" s="336" t="s">
        <v>56</v>
      </c>
      <c r="B25" s="336"/>
      <c r="C25" s="336"/>
      <c r="D25" s="336"/>
      <c r="E25" s="50"/>
      <c r="F25" s="50"/>
      <c r="G25" s="365" t="s">
        <v>198</v>
      </c>
      <c r="H25" s="365"/>
      <c r="I25" s="55"/>
      <c r="J25" s="70"/>
      <c r="K25" s="70"/>
      <c r="L25" s="70"/>
    </row>
    <row r="26" spans="1:12" x14ac:dyDescent="0.25">
      <c r="A26" s="336" t="s">
        <v>57</v>
      </c>
      <c r="B26" s="336"/>
      <c r="C26" s="336"/>
      <c r="D26" s="336"/>
      <c r="E26" s="53"/>
      <c r="F26" s="53"/>
      <c r="G26" s="365"/>
      <c r="H26" s="365"/>
      <c r="I26" s="55"/>
      <c r="J26" s="70"/>
      <c r="K26" s="70"/>
      <c r="L26" s="70"/>
    </row>
    <row r="27" spans="1:12" x14ac:dyDescent="0.25">
      <c r="A27" s="336" t="s">
        <v>58</v>
      </c>
      <c r="B27" s="336"/>
      <c r="C27" s="336"/>
      <c r="D27" s="336"/>
      <c r="E27" s="49"/>
      <c r="F27" s="49"/>
      <c r="G27" s="365"/>
      <c r="H27" s="365"/>
      <c r="I27" s="55"/>
      <c r="J27" s="70"/>
      <c r="K27" s="70"/>
      <c r="L27" s="70"/>
    </row>
    <row r="28" spans="1:12" x14ac:dyDescent="0.25">
      <c r="A28" s="336" t="s">
        <v>59</v>
      </c>
      <c r="B28" s="336"/>
      <c r="C28" s="336"/>
      <c r="D28" s="63" t="s">
        <v>60</v>
      </c>
      <c r="E28" s="49"/>
      <c r="F28" s="49"/>
      <c r="G28" s="365"/>
      <c r="H28" s="365"/>
      <c r="I28" s="55"/>
      <c r="J28" s="70"/>
      <c r="K28" s="70"/>
      <c r="L28" s="70"/>
    </row>
    <row r="29" spans="1:12" x14ac:dyDescent="0.25">
      <c r="A29" s="336" t="s">
        <v>61</v>
      </c>
      <c r="B29" s="336"/>
      <c r="C29" s="336"/>
      <c r="D29" s="336"/>
      <c r="E29" s="49"/>
      <c r="F29" s="49"/>
      <c r="G29" s="365"/>
      <c r="H29" s="365"/>
      <c r="I29" s="55"/>
      <c r="J29" s="70"/>
      <c r="K29" s="70"/>
      <c r="L29" s="70"/>
    </row>
    <row r="30" spans="1:12" x14ac:dyDescent="0.25">
      <c r="A30" s="336" t="s">
        <v>62</v>
      </c>
      <c r="B30" s="336"/>
      <c r="C30" s="336"/>
      <c r="D30" s="336"/>
      <c r="E30" s="49"/>
      <c r="F30" s="49"/>
      <c r="G30" s="365"/>
      <c r="H30" s="365"/>
      <c r="I30" s="55"/>
      <c r="J30" s="70"/>
      <c r="K30" s="70"/>
      <c r="L30" s="70"/>
    </row>
    <row r="31" spans="1:12" x14ac:dyDescent="0.25">
      <c r="A31" s="371" t="s">
        <v>63</v>
      </c>
      <c r="B31" s="372"/>
      <c r="C31" s="372"/>
      <c r="D31" s="373"/>
      <c r="E31" s="139">
        <f>((E27*12/40*E13)+(E28*12/40*E13)+(E29/40*E13)+E30)</f>
        <v>0</v>
      </c>
      <c r="F31" s="139">
        <f>((F27+F28)*12)+F29+F30</f>
        <v>0</v>
      </c>
      <c r="G31" s="244">
        <f>IF(F31&gt;E31,E31,F31)</f>
        <v>0</v>
      </c>
      <c r="H31" s="244"/>
      <c r="I31" s="55"/>
      <c r="J31" s="33"/>
      <c r="K31" s="64"/>
    </row>
    <row r="32" spans="1:12" x14ac:dyDescent="0.25">
      <c r="A32" s="368" t="s">
        <v>186</v>
      </c>
      <c r="B32" s="368"/>
      <c r="C32" s="368"/>
      <c r="D32" s="368"/>
      <c r="E32" s="368"/>
      <c r="F32" s="368"/>
      <c r="G32" s="244">
        <f>(G31/360*(DAYS360(F20,H20,1)+1)/E13*E19)</f>
        <v>0</v>
      </c>
      <c r="H32" s="244"/>
      <c r="I32" s="55"/>
      <c r="J32" s="70"/>
      <c r="K32" s="64"/>
    </row>
    <row r="33" spans="1:11" ht="24" customHeight="1" x14ac:dyDescent="0.25">
      <c r="A33" s="336" t="s">
        <v>65</v>
      </c>
      <c r="B33" s="336"/>
      <c r="C33" s="336"/>
      <c r="D33" s="336"/>
      <c r="E33" s="369" t="s">
        <v>67</v>
      </c>
      <c r="F33" s="369"/>
      <c r="G33" s="254">
        <f>PRODUCT(G32*0.22)</f>
        <v>0</v>
      </c>
      <c r="H33" s="254"/>
      <c r="I33" s="55"/>
      <c r="J33" s="64"/>
      <c r="K33" s="64"/>
    </row>
    <row r="34" spans="1:11" ht="24" customHeight="1" x14ac:dyDescent="0.25">
      <c r="A34" s="336" t="s">
        <v>66</v>
      </c>
      <c r="B34" s="336"/>
      <c r="C34" s="336"/>
      <c r="D34" s="336"/>
      <c r="E34" s="369" t="s">
        <v>68</v>
      </c>
      <c r="F34" s="369"/>
      <c r="G34" s="254">
        <f>PRODUCT(G32*0.02)</f>
        <v>0</v>
      </c>
      <c r="H34" s="254"/>
      <c r="I34" s="55"/>
      <c r="J34" s="64"/>
      <c r="K34" s="64"/>
    </row>
    <row r="35" spans="1:11" x14ac:dyDescent="0.25">
      <c r="A35" s="367" t="s">
        <v>69</v>
      </c>
      <c r="B35" s="367"/>
      <c r="C35" s="367"/>
      <c r="D35" s="367"/>
      <c r="E35" s="367"/>
      <c r="F35" s="367"/>
      <c r="G35" s="370">
        <f>SUM(G32:H34)</f>
        <v>0</v>
      </c>
      <c r="H35" s="370"/>
      <c r="I35" s="55"/>
    </row>
    <row r="36" spans="1:11" ht="17.25" x14ac:dyDescent="0.25">
      <c r="A36" s="65" t="s">
        <v>177</v>
      </c>
      <c r="B36" s="30"/>
      <c r="C36" s="30"/>
      <c r="D36" s="30"/>
      <c r="E36" s="30"/>
      <c r="F36" s="30"/>
      <c r="G36" s="30"/>
      <c r="H36" s="28"/>
    </row>
    <row r="37" spans="1:11" ht="17.25" x14ac:dyDescent="0.25">
      <c r="A37" s="65" t="s">
        <v>178</v>
      </c>
      <c r="B37" s="30"/>
      <c r="C37" s="30"/>
      <c r="D37" s="30"/>
      <c r="E37" s="30"/>
      <c r="F37" s="30"/>
      <c r="G37" s="30"/>
      <c r="H37" s="28"/>
    </row>
    <row r="38" spans="1:11" ht="17.25" x14ac:dyDescent="0.25">
      <c r="A38" s="65" t="s">
        <v>179</v>
      </c>
      <c r="B38" s="30"/>
      <c r="C38" s="30"/>
      <c r="D38" s="30"/>
      <c r="E38" s="30"/>
      <c r="F38" s="30"/>
      <c r="G38" s="30"/>
      <c r="H38" s="28"/>
    </row>
    <row r="39" spans="1:11" ht="72" customHeight="1" x14ac:dyDescent="0.25">
      <c r="A39" s="356" t="s">
        <v>180</v>
      </c>
      <c r="B39" s="357"/>
      <c r="C39" s="357"/>
      <c r="D39" s="357"/>
      <c r="E39" s="357"/>
      <c r="F39" s="357"/>
      <c r="G39" s="357"/>
      <c r="H39" s="358"/>
    </row>
    <row r="40" spans="1:11" x14ac:dyDescent="0.25">
      <c r="A40" s="42"/>
      <c r="B40" s="43"/>
      <c r="C40" s="43"/>
      <c r="D40" s="43"/>
      <c r="E40" s="43"/>
      <c r="F40" s="43"/>
      <c r="G40" s="43"/>
      <c r="H40" s="82" t="s">
        <v>4</v>
      </c>
    </row>
    <row r="41" spans="1:11" x14ac:dyDescent="0.25">
      <c r="A41" s="359" t="s">
        <v>70</v>
      </c>
      <c r="B41" s="360"/>
      <c r="C41" s="360"/>
      <c r="D41" s="360"/>
      <c r="E41" s="360"/>
      <c r="F41" s="360"/>
      <c r="G41" s="360"/>
      <c r="H41" s="361"/>
    </row>
    <row r="42" spans="1:11" x14ac:dyDescent="0.25">
      <c r="A42" s="362"/>
      <c r="B42" s="363"/>
      <c r="C42" s="363"/>
      <c r="D42" s="363"/>
      <c r="E42" s="363"/>
      <c r="F42" s="363"/>
      <c r="G42" s="363"/>
      <c r="H42" s="364"/>
    </row>
    <row r="43" spans="1:11" x14ac:dyDescent="0.25">
      <c r="A43" s="362"/>
      <c r="B43" s="363"/>
      <c r="C43" s="363"/>
      <c r="D43" s="363"/>
      <c r="E43" s="363"/>
      <c r="F43" s="363"/>
      <c r="G43" s="363"/>
      <c r="H43" s="364"/>
    </row>
    <row r="44" spans="1:11" x14ac:dyDescent="0.25">
      <c r="A44" s="362"/>
      <c r="B44" s="363"/>
      <c r="C44" s="363"/>
      <c r="D44" s="363"/>
      <c r="E44" s="363"/>
      <c r="F44" s="363"/>
      <c r="G44" s="363"/>
      <c r="H44" s="364"/>
    </row>
    <row r="45" spans="1:11" x14ac:dyDescent="0.25">
      <c r="A45" s="362"/>
      <c r="B45" s="363"/>
      <c r="C45" s="363"/>
      <c r="D45" s="363"/>
      <c r="E45" s="363"/>
      <c r="F45" s="363"/>
      <c r="G45" s="363"/>
      <c r="H45" s="364"/>
      <c r="I45" s="26"/>
    </row>
    <row r="46" spans="1:11" x14ac:dyDescent="0.25">
      <c r="A46" s="362"/>
      <c r="B46" s="363"/>
      <c r="C46" s="363"/>
      <c r="D46" s="363"/>
      <c r="E46" s="363"/>
      <c r="F46" s="363"/>
      <c r="G46" s="363"/>
      <c r="H46" s="364"/>
      <c r="I46" s="26"/>
    </row>
    <row r="47" spans="1:11" x14ac:dyDescent="0.25">
      <c r="A47" s="362"/>
      <c r="B47" s="363"/>
      <c r="C47" s="363"/>
      <c r="D47" s="363"/>
      <c r="E47" s="363"/>
      <c r="F47" s="363"/>
      <c r="G47" s="363"/>
      <c r="H47" s="364"/>
      <c r="I47" s="26"/>
    </row>
    <row r="48" spans="1:11" x14ac:dyDescent="0.25">
      <c r="A48" s="362"/>
      <c r="B48" s="363"/>
      <c r="C48" s="363"/>
      <c r="D48" s="363"/>
      <c r="E48" s="363"/>
      <c r="F48" s="363"/>
      <c r="G48" s="363"/>
      <c r="H48" s="364"/>
      <c r="I48" s="26"/>
    </row>
    <row r="49" spans="1:9" x14ac:dyDescent="0.25">
      <c r="A49" s="362"/>
      <c r="B49" s="363"/>
      <c r="C49" s="363"/>
      <c r="D49" s="363"/>
      <c r="E49" s="363"/>
      <c r="F49" s="363"/>
      <c r="G49" s="363"/>
      <c r="H49" s="364"/>
      <c r="I49" s="26"/>
    </row>
    <row r="50" spans="1:9" x14ac:dyDescent="0.25">
      <c r="A50" s="362"/>
      <c r="B50" s="363"/>
      <c r="C50" s="363"/>
      <c r="D50" s="363"/>
      <c r="E50" s="363"/>
      <c r="F50" s="363"/>
      <c r="G50" s="363"/>
      <c r="H50" s="364"/>
      <c r="I50" s="26"/>
    </row>
    <row r="51" spans="1:9" x14ac:dyDescent="0.25">
      <c r="A51" s="362"/>
      <c r="B51" s="363"/>
      <c r="C51" s="363"/>
      <c r="D51" s="363"/>
      <c r="E51" s="363"/>
      <c r="F51" s="363"/>
      <c r="G51" s="363"/>
      <c r="H51" s="364"/>
      <c r="I51" s="26"/>
    </row>
    <row r="52" spans="1:9" x14ac:dyDescent="0.25">
      <c r="A52" s="362"/>
      <c r="B52" s="363"/>
      <c r="C52" s="363"/>
      <c r="D52" s="363"/>
      <c r="E52" s="363"/>
      <c r="F52" s="363"/>
      <c r="G52" s="363"/>
      <c r="H52" s="364"/>
      <c r="I52" s="26"/>
    </row>
    <row r="53" spans="1:9" x14ac:dyDescent="0.25">
      <c r="A53" s="362"/>
      <c r="B53" s="363"/>
      <c r="C53" s="363"/>
      <c r="D53" s="363"/>
      <c r="E53" s="363"/>
      <c r="F53" s="363"/>
      <c r="G53" s="363"/>
      <c r="H53" s="364"/>
      <c r="I53" s="26"/>
    </row>
    <row r="54" spans="1:9" x14ac:dyDescent="0.25">
      <c r="A54" s="362"/>
      <c r="B54" s="363"/>
      <c r="C54" s="363"/>
      <c r="D54" s="363"/>
      <c r="E54" s="363"/>
      <c r="F54" s="363"/>
      <c r="G54" s="363"/>
      <c r="H54" s="364"/>
      <c r="I54" s="26"/>
    </row>
    <row r="55" spans="1:9" x14ac:dyDescent="0.25">
      <c r="A55" s="362"/>
      <c r="B55" s="363"/>
      <c r="C55" s="363"/>
      <c r="D55" s="363"/>
      <c r="E55" s="363"/>
      <c r="F55" s="363"/>
      <c r="G55" s="363"/>
      <c r="H55" s="364"/>
      <c r="I55" s="26"/>
    </row>
    <row r="56" spans="1:9" x14ac:dyDescent="0.25">
      <c r="A56" s="362"/>
      <c r="B56" s="363"/>
      <c r="C56" s="363"/>
      <c r="D56" s="363"/>
      <c r="E56" s="363"/>
      <c r="F56" s="363"/>
      <c r="G56" s="363"/>
      <c r="H56" s="364"/>
      <c r="I56" s="26"/>
    </row>
    <row r="57" spans="1:9" x14ac:dyDescent="0.25">
      <c r="A57" s="362"/>
      <c r="B57" s="363"/>
      <c r="C57" s="363"/>
      <c r="D57" s="363"/>
      <c r="E57" s="363"/>
      <c r="F57" s="363"/>
      <c r="G57" s="363"/>
      <c r="H57" s="364"/>
      <c r="I57" s="26"/>
    </row>
    <row r="58" spans="1:9" x14ac:dyDescent="0.25">
      <c r="A58" s="362"/>
      <c r="B58" s="363"/>
      <c r="C58" s="363"/>
      <c r="D58" s="363"/>
      <c r="E58" s="363"/>
      <c r="F58" s="363"/>
      <c r="G58" s="363"/>
      <c r="H58" s="364"/>
      <c r="I58" s="26"/>
    </row>
    <row r="59" spans="1:9" x14ac:dyDescent="0.25">
      <c r="A59" s="362"/>
      <c r="B59" s="363"/>
      <c r="C59" s="363"/>
      <c r="D59" s="363"/>
      <c r="E59" s="363"/>
      <c r="F59" s="363"/>
      <c r="G59" s="363"/>
      <c r="H59" s="364"/>
      <c r="I59" s="26"/>
    </row>
    <row r="60" spans="1:9" x14ac:dyDescent="0.25">
      <c r="A60" s="362"/>
      <c r="B60" s="363"/>
      <c r="C60" s="363"/>
      <c r="D60" s="363"/>
      <c r="E60" s="363"/>
      <c r="F60" s="363"/>
      <c r="G60" s="363"/>
      <c r="H60" s="364"/>
      <c r="I60" s="26"/>
    </row>
    <row r="61" spans="1:9" x14ac:dyDescent="0.25">
      <c r="A61" s="362"/>
      <c r="B61" s="363"/>
      <c r="C61" s="363"/>
      <c r="D61" s="363"/>
      <c r="E61" s="363"/>
      <c r="F61" s="363"/>
      <c r="G61" s="363"/>
      <c r="H61" s="364"/>
      <c r="I61" s="26"/>
    </row>
    <row r="62" spans="1:9" x14ac:dyDescent="0.25">
      <c r="A62" s="362"/>
      <c r="B62" s="363"/>
      <c r="C62" s="363"/>
      <c r="D62" s="363"/>
      <c r="E62" s="363"/>
      <c r="F62" s="363"/>
      <c r="G62" s="363"/>
      <c r="H62" s="364"/>
      <c r="I62" s="26"/>
    </row>
    <row r="63" spans="1:9" x14ac:dyDescent="0.25">
      <c r="A63" s="362"/>
      <c r="B63" s="363"/>
      <c r="C63" s="363"/>
      <c r="D63" s="363"/>
      <c r="E63" s="363"/>
      <c r="F63" s="363"/>
      <c r="G63" s="363"/>
      <c r="H63" s="364"/>
      <c r="I63" s="26"/>
    </row>
    <row r="64" spans="1:9" x14ac:dyDescent="0.25">
      <c r="A64" s="362"/>
      <c r="B64" s="363"/>
      <c r="C64" s="363"/>
      <c r="D64" s="363"/>
      <c r="E64" s="363"/>
      <c r="F64" s="363"/>
      <c r="G64" s="363"/>
      <c r="H64" s="364"/>
      <c r="I64" s="26"/>
    </row>
    <row r="65" spans="1:9" x14ac:dyDescent="0.25">
      <c r="A65" s="362"/>
      <c r="B65" s="363"/>
      <c r="C65" s="363"/>
      <c r="D65" s="363"/>
      <c r="E65" s="363"/>
      <c r="F65" s="363"/>
      <c r="G65" s="363"/>
      <c r="H65" s="364"/>
      <c r="I65" s="26"/>
    </row>
    <row r="66" spans="1:9" x14ac:dyDescent="0.25">
      <c r="A66" s="362"/>
      <c r="B66" s="363"/>
      <c r="C66" s="363"/>
      <c r="D66" s="363"/>
      <c r="E66" s="363"/>
      <c r="F66" s="363"/>
      <c r="G66" s="363"/>
      <c r="H66" s="364"/>
      <c r="I66" s="26"/>
    </row>
    <row r="67" spans="1:9" x14ac:dyDescent="0.25">
      <c r="A67" s="362"/>
      <c r="B67" s="363"/>
      <c r="C67" s="363"/>
      <c r="D67" s="363"/>
      <c r="E67" s="363"/>
      <c r="F67" s="363"/>
      <c r="G67" s="363"/>
      <c r="H67" s="364"/>
      <c r="I67" s="26"/>
    </row>
    <row r="68" spans="1:9" x14ac:dyDescent="0.25">
      <c r="A68" s="362"/>
      <c r="B68" s="363"/>
      <c r="C68" s="363"/>
      <c r="D68" s="363"/>
      <c r="E68" s="363"/>
      <c r="F68" s="363"/>
      <c r="G68" s="363"/>
      <c r="H68" s="364"/>
      <c r="I68" s="26"/>
    </row>
    <row r="69" spans="1:9" x14ac:dyDescent="0.25">
      <c r="A69" s="362"/>
      <c r="B69" s="363"/>
      <c r="C69" s="363"/>
      <c r="D69" s="363"/>
      <c r="E69" s="363"/>
      <c r="F69" s="363"/>
      <c r="G69" s="363"/>
      <c r="H69" s="364"/>
      <c r="I69" s="26"/>
    </row>
    <row r="70" spans="1:9" x14ac:dyDescent="0.25">
      <c r="A70" s="362"/>
      <c r="B70" s="363"/>
      <c r="C70" s="363"/>
      <c r="D70" s="363"/>
      <c r="E70" s="363"/>
      <c r="F70" s="363"/>
      <c r="G70" s="363"/>
      <c r="H70" s="364"/>
      <c r="I70" s="26"/>
    </row>
    <row r="71" spans="1:9" x14ac:dyDescent="0.25">
      <c r="A71" s="362"/>
      <c r="B71" s="363"/>
      <c r="C71" s="363"/>
      <c r="D71" s="363"/>
      <c r="E71" s="363"/>
      <c r="F71" s="363"/>
      <c r="G71" s="363"/>
      <c r="H71" s="364"/>
      <c r="I71" s="26"/>
    </row>
    <row r="72" spans="1:9" x14ac:dyDescent="0.25">
      <c r="A72" s="362"/>
      <c r="B72" s="363"/>
      <c r="C72" s="363"/>
      <c r="D72" s="363"/>
      <c r="E72" s="363"/>
      <c r="F72" s="363"/>
      <c r="G72" s="363"/>
      <c r="H72" s="364"/>
      <c r="I72" s="26"/>
    </row>
    <row r="73" spans="1:9" x14ac:dyDescent="0.25">
      <c r="A73" s="362"/>
      <c r="B73" s="363"/>
      <c r="C73" s="363"/>
      <c r="D73" s="363"/>
      <c r="E73" s="363"/>
      <c r="F73" s="363"/>
      <c r="G73" s="363"/>
      <c r="H73" s="364"/>
      <c r="I73" s="26"/>
    </row>
    <row r="74" spans="1:9" x14ac:dyDescent="0.25">
      <c r="A74" s="362"/>
      <c r="B74" s="363"/>
      <c r="C74" s="363"/>
      <c r="D74" s="363"/>
      <c r="E74" s="363"/>
      <c r="F74" s="363"/>
      <c r="G74" s="363"/>
      <c r="H74" s="364"/>
      <c r="I74" s="26"/>
    </row>
    <row r="75" spans="1:9" x14ac:dyDescent="0.25">
      <c r="A75" s="362"/>
      <c r="B75" s="363"/>
      <c r="C75" s="363"/>
      <c r="D75" s="363"/>
      <c r="E75" s="363"/>
      <c r="F75" s="363"/>
      <c r="G75" s="363"/>
      <c r="H75" s="364"/>
      <c r="I75" s="26"/>
    </row>
    <row r="76" spans="1:9" x14ac:dyDescent="0.25">
      <c r="A76" s="362"/>
      <c r="B76" s="363"/>
      <c r="C76" s="363"/>
      <c r="D76" s="363"/>
      <c r="E76" s="363"/>
      <c r="F76" s="363"/>
      <c r="G76" s="363"/>
      <c r="H76" s="364"/>
      <c r="I76" s="26"/>
    </row>
    <row r="77" spans="1:9" x14ac:dyDescent="0.25">
      <c r="A77" s="362"/>
      <c r="B77" s="363"/>
      <c r="C77" s="363"/>
      <c r="D77" s="363"/>
      <c r="E77" s="363"/>
      <c r="F77" s="363"/>
      <c r="G77" s="363"/>
      <c r="H77" s="364"/>
      <c r="I77" s="26"/>
    </row>
    <row r="78" spans="1:9" x14ac:dyDescent="0.25">
      <c r="A78" s="362"/>
      <c r="B78" s="363"/>
      <c r="C78" s="363"/>
      <c r="D78" s="363"/>
      <c r="E78" s="363"/>
      <c r="F78" s="363"/>
      <c r="G78" s="363"/>
      <c r="H78" s="364"/>
      <c r="I78" s="26"/>
    </row>
    <row r="79" spans="1:9" x14ac:dyDescent="0.25">
      <c r="A79" s="362"/>
      <c r="B79" s="363"/>
      <c r="C79" s="363"/>
      <c r="D79" s="363"/>
      <c r="E79" s="363"/>
      <c r="F79" s="363"/>
      <c r="G79" s="363"/>
      <c r="H79" s="364"/>
      <c r="I79" s="26"/>
    </row>
    <row r="80" spans="1:9" x14ac:dyDescent="0.25">
      <c r="A80" s="362"/>
      <c r="B80" s="363"/>
      <c r="C80" s="363"/>
      <c r="D80" s="363"/>
      <c r="E80" s="363"/>
      <c r="F80" s="363"/>
      <c r="G80" s="363"/>
      <c r="H80" s="364"/>
      <c r="I80" s="26"/>
    </row>
    <row r="81" spans="1:9" x14ac:dyDescent="0.25">
      <c r="A81" s="362"/>
      <c r="B81" s="363"/>
      <c r="C81" s="363"/>
      <c r="D81" s="363"/>
      <c r="E81" s="363"/>
      <c r="F81" s="363"/>
      <c r="G81" s="363"/>
      <c r="H81" s="364"/>
      <c r="I81" s="26"/>
    </row>
    <row r="82" spans="1:9" x14ac:dyDescent="0.25">
      <c r="A82" s="362"/>
      <c r="B82" s="363"/>
      <c r="C82" s="363"/>
      <c r="D82" s="363"/>
      <c r="E82" s="363"/>
      <c r="F82" s="363"/>
      <c r="G82" s="363"/>
      <c r="H82" s="364"/>
      <c r="I82" s="26"/>
    </row>
    <row r="83" spans="1:9" x14ac:dyDescent="0.25">
      <c r="A83" s="362"/>
      <c r="B83" s="363"/>
      <c r="C83" s="363"/>
      <c r="D83" s="363"/>
      <c r="E83" s="363"/>
      <c r="F83" s="363"/>
      <c r="G83" s="363"/>
      <c r="H83" s="364"/>
      <c r="I83" s="26"/>
    </row>
    <row r="84" spans="1:9" x14ac:dyDescent="0.25">
      <c r="A84" s="362"/>
      <c r="B84" s="363"/>
      <c r="C84" s="363"/>
      <c r="D84" s="363"/>
      <c r="E84" s="363"/>
      <c r="F84" s="363"/>
      <c r="G84" s="363"/>
      <c r="H84" s="364"/>
      <c r="I84" s="26"/>
    </row>
    <row r="85" spans="1:9" x14ac:dyDescent="0.25">
      <c r="A85" s="362"/>
      <c r="B85" s="363"/>
      <c r="C85" s="363"/>
      <c r="D85" s="363"/>
      <c r="E85" s="363"/>
      <c r="F85" s="363"/>
      <c r="G85" s="363"/>
      <c r="H85" s="364"/>
      <c r="I85" s="26"/>
    </row>
    <row r="86" spans="1:9" x14ac:dyDescent="0.25">
      <c r="A86" s="362"/>
      <c r="B86" s="363"/>
      <c r="C86" s="363"/>
      <c r="D86" s="363"/>
      <c r="E86" s="363"/>
      <c r="F86" s="363"/>
      <c r="G86" s="363"/>
      <c r="H86" s="364"/>
      <c r="I86" s="26"/>
    </row>
    <row r="87" spans="1:9" x14ac:dyDescent="0.25">
      <c r="A87" s="362"/>
      <c r="B87" s="363"/>
      <c r="C87" s="363"/>
      <c r="D87" s="363"/>
      <c r="E87" s="363"/>
      <c r="F87" s="363"/>
      <c r="G87" s="363"/>
      <c r="H87" s="364"/>
      <c r="I87" s="26"/>
    </row>
    <row r="88" spans="1:9" x14ac:dyDescent="0.25">
      <c r="A88" s="362"/>
      <c r="B88" s="363"/>
      <c r="C88" s="363"/>
      <c r="D88" s="363"/>
      <c r="E88" s="363"/>
      <c r="F88" s="363"/>
      <c r="G88" s="363"/>
      <c r="H88" s="364"/>
      <c r="I88" s="26"/>
    </row>
    <row r="89" spans="1:9" x14ac:dyDescent="0.25">
      <c r="A89" s="362"/>
      <c r="B89" s="363"/>
      <c r="C89" s="363"/>
      <c r="D89" s="363"/>
      <c r="E89" s="363"/>
      <c r="F89" s="363"/>
      <c r="G89" s="363"/>
      <c r="H89" s="364"/>
      <c r="I89" s="26"/>
    </row>
    <row r="90" spans="1:9" x14ac:dyDescent="0.25">
      <c r="A90" s="42"/>
      <c r="B90" s="43"/>
      <c r="C90" s="43"/>
      <c r="D90" s="43"/>
      <c r="E90" s="43"/>
      <c r="F90" s="43"/>
      <c r="G90" s="43"/>
      <c r="H90" s="82" t="s">
        <v>5</v>
      </c>
      <c r="I90" s="26"/>
    </row>
  </sheetData>
  <sheetProtection selectLockedCells="1"/>
  <mergeCells count="50">
    <mergeCell ref="A39:H39"/>
    <mergeCell ref="A41:H41"/>
    <mergeCell ref="A42:H89"/>
    <mergeCell ref="A34:D34"/>
    <mergeCell ref="E34:F34"/>
    <mergeCell ref="G34:H34"/>
    <mergeCell ref="A35:F35"/>
    <mergeCell ref="G35:H35"/>
    <mergeCell ref="A31:D31"/>
    <mergeCell ref="G31:H31"/>
    <mergeCell ref="A32:F32"/>
    <mergeCell ref="G32:H32"/>
    <mergeCell ref="A33:D33"/>
    <mergeCell ref="E33:F33"/>
    <mergeCell ref="G33:H33"/>
    <mergeCell ref="A24:D24"/>
    <mergeCell ref="G24:H24"/>
    <mergeCell ref="A25:D25"/>
    <mergeCell ref="G25:H30"/>
    <mergeCell ref="A26:D26"/>
    <mergeCell ref="A27:D27"/>
    <mergeCell ref="A28:C28"/>
    <mergeCell ref="A29:D29"/>
    <mergeCell ref="A30:D30"/>
    <mergeCell ref="A23:H23"/>
    <mergeCell ref="A14:D14"/>
    <mergeCell ref="E14:H14"/>
    <mergeCell ref="A15:D15"/>
    <mergeCell ref="E15:H15"/>
    <mergeCell ref="A17:H17"/>
    <mergeCell ref="A18:D18"/>
    <mergeCell ref="E18:H18"/>
    <mergeCell ref="A19:D19"/>
    <mergeCell ref="E19:H19"/>
    <mergeCell ref="A20:D20"/>
    <mergeCell ref="A21:D21"/>
    <mergeCell ref="E21:H21"/>
    <mergeCell ref="A13:D13"/>
    <mergeCell ref="E13:H13"/>
    <mergeCell ref="A9:H9"/>
    <mergeCell ref="A10:D10"/>
    <mergeCell ref="E10:H10"/>
    <mergeCell ref="A12:H12"/>
    <mergeCell ref="B3:G3"/>
    <mergeCell ref="A5:H5"/>
    <mergeCell ref="A7:B7"/>
    <mergeCell ref="C7:G7"/>
    <mergeCell ref="J7:P8"/>
    <mergeCell ref="G8:H8"/>
    <mergeCell ref="A4:H4"/>
  </mergeCells>
  <pageMargins left="0.7" right="0.7" top="0.78740157499999996" bottom="0.78740157499999996" header="0.3" footer="0.3"/>
  <pageSetup paperSize="9" orientation="portrait" r:id="rId1"/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O47"/>
  <sheetViews>
    <sheetView view="pageBreakPreview" topLeftCell="A16" zoomScale="120" zoomScaleNormal="100" zoomScaleSheetLayoutView="120" workbookViewId="0">
      <selection activeCell="B33" sqref="B33:C33"/>
    </sheetView>
  </sheetViews>
  <sheetFormatPr baseColWidth="10" defaultColWidth="11.42578125" defaultRowHeight="15" x14ac:dyDescent="0.25"/>
  <cols>
    <col min="1" max="1" width="18.7109375" style="26" customWidth="1"/>
    <col min="2" max="2" width="11.42578125" style="26"/>
    <col min="3" max="3" width="10.85546875" style="26" customWidth="1"/>
    <col min="4" max="4" width="12.28515625" style="26" customWidth="1"/>
    <col min="5" max="5" width="14.28515625" style="26" customWidth="1"/>
    <col min="6" max="6" width="12.85546875" style="26" customWidth="1"/>
    <col min="7" max="8" width="11.42578125" style="26"/>
    <col min="9" max="9" width="12.28515625" style="26" customWidth="1"/>
    <col min="10" max="16384" width="11.42578125" style="26"/>
  </cols>
  <sheetData>
    <row r="1" spans="1:9" x14ac:dyDescent="0.25">
      <c r="A1" s="182" t="s">
        <v>225</v>
      </c>
      <c r="B1" s="184"/>
      <c r="C1" s="185"/>
      <c r="D1" s="25"/>
      <c r="E1" s="25"/>
      <c r="F1" s="86" t="s">
        <v>46</v>
      </c>
    </row>
    <row r="2" spans="1:9" ht="18.75" customHeight="1" x14ac:dyDescent="0.3">
      <c r="A2" s="412" t="s">
        <v>136</v>
      </c>
      <c r="B2" s="307"/>
      <c r="C2" s="307"/>
      <c r="D2" s="307"/>
      <c r="E2" s="307"/>
      <c r="F2" s="338"/>
    </row>
    <row r="3" spans="1:9" x14ac:dyDescent="0.25">
      <c r="A3" s="345" t="s">
        <v>76</v>
      </c>
      <c r="B3" s="307"/>
      <c r="C3" s="307"/>
      <c r="D3" s="307"/>
      <c r="E3" s="307"/>
      <c r="F3" s="338"/>
    </row>
    <row r="4" spans="1:9" x14ac:dyDescent="0.25">
      <c r="A4" s="337" t="s">
        <v>124</v>
      </c>
      <c r="B4" s="307"/>
      <c r="C4" s="307"/>
      <c r="D4" s="307"/>
      <c r="E4" s="307"/>
      <c r="F4" s="338"/>
      <c r="G4" s="29"/>
      <c r="H4" s="29"/>
    </row>
    <row r="5" spans="1:9" ht="7.5" customHeight="1" x14ac:dyDescent="0.25">
      <c r="A5" s="27"/>
      <c r="B5" s="30"/>
      <c r="C5" s="30"/>
      <c r="D5" s="30"/>
      <c r="E5" s="30"/>
      <c r="F5" s="28"/>
    </row>
    <row r="6" spans="1:9" x14ac:dyDescent="0.25">
      <c r="A6" s="321" t="s">
        <v>11</v>
      </c>
      <c r="B6" s="307"/>
      <c r="C6" s="121">
        <f>Finanzierungsplan!C8</f>
        <v>0</v>
      </c>
      <c r="D6" s="122"/>
      <c r="E6" s="122"/>
      <c r="F6" s="123"/>
      <c r="G6" s="124"/>
    </row>
    <row r="7" spans="1:9" ht="7.5" customHeight="1" x14ac:dyDescent="0.25">
      <c r="A7" s="27"/>
      <c r="B7" s="30"/>
      <c r="C7" s="30"/>
      <c r="D7" s="30"/>
      <c r="E7" s="30"/>
      <c r="F7" s="28"/>
    </row>
    <row r="8" spans="1:9" x14ac:dyDescent="0.25">
      <c r="A8" s="261" t="s">
        <v>199</v>
      </c>
      <c r="B8" s="260"/>
      <c r="C8" s="260"/>
      <c r="D8" s="260"/>
      <c r="E8" s="260"/>
      <c r="F8" s="260"/>
      <c r="G8" s="58"/>
    </row>
    <row r="9" spans="1:9" ht="50.25" customHeight="1" x14ac:dyDescent="0.25">
      <c r="A9" s="415" t="s">
        <v>0</v>
      </c>
      <c r="B9" s="252" t="s">
        <v>73</v>
      </c>
      <c r="C9" s="31" t="s">
        <v>224</v>
      </c>
      <c r="D9" s="31" t="s">
        <v>191</v>
      </c>
      <c r="E9" s="31" t="s">
        <v>192</v>
      </c>
      <c r="F9" s="91" t="s">
        <v>74</v>
      </c>
      <c r="G9" s="68"/>
    </row>
    <row r="10" spans="1:9" ht="12.2" customHeight="1" x14ac:dyDescent="0.25">
      <c r="A10" s="416"/>
      <c r="B10" s="245"/>
      <c r="C10" s="414" t="s">
        <v>3</v>
      </c>
      <c r="D10" s="414"/>
      <c r="E10" s="414"/>
      <c r="F10" s="414"/>
    </row>
    <row r="11" spans="1:9" x14ac:dyDescent="0.25">
      <c r="A11" s="69">
        <f>Kalk_Person1!E10</f>
        <v>0</v>
      </c>
      <c r="B11" s="69">
        <f>Kalk_Person1!E18</f>
        <v>0</v>
      </c>
      <c r="C11" s="32">
        <f>Kalk_Person1!G32</f>
        <v>0</v>
      </c>
      <c r="D11" s="32">
        <f>Kalk_Person1!G33</f>
        <v>0</v>
      </c>
      <c r="E11" s="32">
        <f>Kalk_Person1!G34</f>
        <v>0</v>
      </c>
      <c r="F11" s="32">
        <f>SUM(C11:E11)</f>
        <v>0</v>
      </c>
      <c r="G11" s="33"/>
    </row>
    <row r="12" spans="1:9" x14ac:dyDescent="0.25">
      <c r="A12" s="69">
        <f>Kalk_Person2!E10</f>
        <v>0</v>
      </c>
      <c r="B12" s="69">
        <f>Kalk_Person2!E18</f>
        <v>0</v>
      </c>
      <c r="C12" s="32">
        <f>Kalk_Person2!G32</f>
        <v>0</v>
      </c>
      <c r="D12" s="32">
        <f>Kalk_Person2!G33</f>
        <v>0</v>
      </c>
      <c r="E12" s="32">
        <f>Kalk_Person2!G34</f>
        <v>0</v>
      </c>
      <c r="F12" s="32">
        <f t="shared" ref="F12:F15" si="0">SUM(C12:E12)</f>
        <v>0</v>
      </c>
      <c r="G12" s="33"/>
      <c r="I12" s="70"/>
    </row>
    <row r="13" spans="1:9" x14ac:dyDescent="0.25">
      <c r="A13" s="69">
        <f>Kalk_Person3!E10</f>
        <v>0</v>
      </c>
      <c r="B13" s="69">
        <f>Kalk_Person3!E18</f>
        <v>0</v>
      </c>
      <c r="C13" s="32">
        <f>Kalk_Person3!G32</f>
        <v>0</v>
      </c>
      <c r="D13" s="32">
        <f>Kalk_Person3!G33</f>
        <v>0</v>
      </c>
      <c r="E13" s="32">
        <f>Kalk_Person3!G34</f>
        <v>0</v>
      </c>
      <c r="F13" s="32">
        <f t="shared" si="0"/>
        <v>0</v>
      </c>
      <c r="G13" s="33"/>
      <c r="I13" s="70"/>
    </row>
    <row r="14" spans="1:9" x14ac:dyDescent="0.25">
      <c r="A14" s="69">
        <f>Kalk_Person4!E10</f>
        <v>0</v>
      </c>
      <c r="B14" s="69">
        <f>Kalk_Person4!E18</f>
        <v>0</v>
      </c>
      <c r="C14" s="32">
        <f>Kalk_Person4!G32</f>
        <v>0</v>
      </c>
      <c r="D14" s="32">
        <f>Kalk_Person4!G33</f>
        <v>0</v>
      </c>
      <c r="E14" s="32">
        <f>Kalk_Person4!G34</f>
        <v>0</v>
      </c>
      <c r="F14" s="32">
        <f t="shared" si="0"/>
        <v>0</v>
      </c>
      <c r="G14" s="33"/>
      <c r="I14" s="70"/>
    </row>
    <row r="15" spans="1:9" x14ac:dyDescent="0.25">
      <c r="A15" s="69">
        <f>Kalk_Person5!E10</f>
        <v>0</v>
      </c>
      <c r="B15" s="69">
        <f>Kalk_Person5!E18</f>
        <v>0</v>
      </c>
      <c r="C15" s="32">
        <f>Kalk_Person5!G32</f>
        <v>0</v>
      </c>
      <c r="D15" s="32">
        <f>Kalk_Person5!G33</f>
        <v>0</v>
      </c>
      <c r="E15" s="32">
        <f>Kalk_Person5!G34</f>
        <v>0</v>
      </c>
      <c r="F15" s="32">
        <f t="shared" si="0"/>
        <v>0</v>
      </c>
      <c r="G15" s="33"/>
      <c r="I15" s="70"/>
    </row>
    <row r="16" spans="1:9" x14ac:dyDescent="0.25">
      <c r="A16" s="413" t="s">
        <v>75</v>
      </c>
      <c r="B16" s="413"/>
      <c r="C16" s="126">
        <f>SUM(C11:C15)</f>
        <v>0</v>
      </c>
      <c r="D16" s="126">
        <f>SUM(D11:D15)</f>
        <v>0</v>
      </c>
      <c r="E16" s="126">
        <f>SUM(E11:E15)</f>
        <v>0</v>
      </c>
      <c r="F16" s="126">
        <f>SUM(F11:F15)</f>
        <v>0</v>
      </c>
    </row>
    <row r="17" spans="1:15" ht="7.5" customHeight="1" x14ac:dyDescent="0.25">
      <c r="A17" s="417"/>
      <c r="B17" s="418"/>
      <c r="C17" s="418"/>
      <c r="D17" s="418"/>
      <c r="E17" s="418"/>
      <c r="F17" s="419"/>
    </row>
    <row r="18" spans="1:15" x14ac:dyDescent="0.25">
      <c r="A18" s="261" t="s">
        <v>203</v>
      </c>
      <c r="B18" s="260"/>
      <c r="C18" s="260"/>
      <c r="D18" s="260"/>
      <c r="E18" s="260"/>
      <c r="F18" s="260"/>
    </row>
    <row r="19" spans="1:15" ht="49.5" customHeight="1" x14ac:dyDescent="0.25">
      <c r="A19" s="431" t="s">
        <v>220</v>
      </c>
      <c r="B19" s="432"/>
      <c r="C19" s="432"/>
      <c r="D19" s="432"/>
      <c r="E19" s="432"/>
      <c r="F19" s="433"/>
      <c r="G19" s="426"/>
      <c r="H19" s="427"/>
      <c r="I19" s="427"/>
      <c r="J19" s="427"/>
      <c r="K19" s="427"/>
      <c r="L19" s="427"/>
      <c r="M19" s="427"/>
      <c r="N19" s="427"/>
      <c r="O19" s="427"/>
    </row>
    <row r="20" spans="1:15" ht="15" customHeight="1" x14ac:dyDescent="0.25">
      <c r="A20" s="439" t="s">
        <v>188</v>
      </c>
      <c r="B20" s="264" t="s">
        <v>73</v>
      </c>
      <c r="C20" s="414"/>
      <c r="D20" s="442" t="s">
        <v>187</v>
      </c>
      <c r="E20" s="443"/>
      <c r="F20" s="440" t="s">
        <v>219</v>
      </c>
    </row>
    <row r="21" spans="1:15" ht="10.5" customHeight="1" x14ac:dyDescent="0.25">
      <c r="A21" s="248"/>
      <c r="B21" s="414"/>
      <c r="C21" s="414"/>
      <c r="D21" s="444"/>
      <c r="E21" s="445"/>
      <c r="F21" s="441"/>
    </row>
    <row r="22" spans="1:15" x14ac:dyDescent="0.25">
      <c r="A22" s="226"/>
      <c r="B22" s="245"/>
      <c r="C22" s="245"/>
      <c r="D22" s="101" t="s">
        <v>1</v>
      </c>
      <c r="E22" s="101" t="s">
        <v>2</v>
      </c>
      <c r="F22" s="101" t="s">
        <v>3</v>
      </c>
    </row>
    <row r="23" spans="1:15" x14ac:dyDescent="0.25">
      <c r="A23" s="133"/>
      <c r="B23" s="318"/>
      <c r="C23" s="320"/>
      <c r="D23" s="131"/>
      <c r="E23" s="131"/>
      <c r="F23" s="129"/>
    </row>
    <row r="24" spans="1:15" x14ac:dyDescent="0.25">
      <c r="A24" s="133"/>
      <c r="B24" s="437"/>
      <c r="C24" s="438"/>
      <c r="D24" s="131"/>
      <c r="E24" s="131"/>
      <c r="F24" s="129"/>
    </row>
    <row r="25" spans="1:15" x14ac:dyDescent="0.25">
      <c r="A25" s="133"/>
      <c r="B25" s="437"/>
      <c r="C25" s="438"/>
      <c r="D25" s="131"/>
      <c r="E25" s="131"/>
      <c r="F25" s="129"/>
    </row>
    <row r="26" spans="1:15" x14ac:dyDescent="0.25">
      <c r="A26" s="133"/>
      <c r="B26" s="437"/>
      <c r="C26" s="438"/>
      <c r="D26" s="131"/>
      <c r="E26" s="131"/>
      <c r="F26" s="129"/>
    </row>
    <row r="27" spans="1:15" x14ac:dyDescent="0.25">
      <c r="A27" s="133"/>
      <c r="B27" s="437"/>
      <c r="C27" s="438"/>
      <c r="D27" s="131"/>
      <c r="E27" s="131"/>
      <c r="F27" s="129"/>
    </row>
    <row r="28" spans="1:15" x14ac:dyDescent="0.25">
      <c r="A28" s="133"/>
      <c r="B28" s="437"/>
      <c r="C28" s="438"/>
      <c r="D28" s="131"/>
      <c r="E28" s="131"/>
      <c r="F28" s="129"/>
    </row>
    <row r="29" spans="1:15" x14ac:dyDescent="0.25">
      <c r="A29" s="133"/>
      <c r="B29" s="437"/>
      <c r="C29" s="438"/>
      <c r="D29" s="131"/>
      <c r="E29" s="131"/>
      <c r="F29" s="129"/>
    </row>
    <row r="30" spans="1:15" x14ac:dyDescent="0.25">
      <c r="A30" s="133"/>
      <c r="B30" s="318"/>
      <c r="C30" s="320"/>
      <c r="D30" s="131"/>
      <c r="E30" s="131"/>
      <c r="F30" s="129"/>
    </row>
    <row r="31" spans="1:15" x14ac:dyDescent="0.25">
      <c r="A31" s="133"/>
      <c r="B31" s="318"/>
      <c r="C31" s="320"/>
      <c r="D31" s="131"/>
      <c r="E31" s="131"/>
      <c r="F31" s="129"/>
    </row>
    <row r="32" spans="1:15" x14ac:dyDescent="0.25">
      <c r="A32" s="133"/>
      <c r="B32" s="318"/>
      <c r="C32" s="320"/>
      <c r="D32" s="131"/>
      <c r="E32" s="131"/>
      <c r="F32" s="129"/>
    </row>
    <row r="33" spans="1:7" ht="15" customHeight="1" x14ac:dyDescent="0.25">
      <c r="A33" s="134"/>
      <c r="B33" s="424"/>
      <c r="C33" s="425"/>
      <c r="D33" s="132"/>
      <c r="E33" s="132"/>
      <c r="F33" s="130"/>
    </row>
    <row r="34" spans="1:7" x14ac:dyDescent="0.25">
      <c r="A34" s="434" t="s">
        <v>75</v>
      </c>
      <c r="B34" s="435"/>
      <c r="C34" s="435"/>
      <c r="D34" s="435"/>
      <c r="E34" s="436"/>
      <c r="F34" s="126">
        <f>SUM(F23:F33)</f>
        <v>0</v>
      </c>
      <c r="G34" s="127"/>
    </row>
    <row r="35" spans="1:7" ht="7.5" customHeight="1" x14ac:dyDescent="0.25">
      <c r="A35" s="421"/>
      <c r="B35" s="422"/>
      <c r="C35" s="422"/>
      <c r="D35" s="422"/>
      <c r="E35" s="422"/>
      <c r="F35" s="423"/>
      <c r="G35" s="127"/>
    </row>
    <row r="36" spans="1:7" ht="30" customHeight="1" x14ac:dyDescent="0.25">
      <c r="A36" s="428" t="s">
        <v>193</v>
      </c>
      <c r="B36" s="260"/>
      <c r="C36" s="260"/>
      <c r="D36" s="260"/>
      <c r="E36" s="260"/>
      <c r="F36" s="260"/>
    </row>
    <row r="37" spans="1:7" x14ac:dyDescent="0.25">
      <c r="A37" s="252" t="s">
        <v>81</v>
      </c>
      <c r="B37" s="252"/>
      <c r="C37" s="252"/>
      <c r="D37" s="252"/>
      <c r="E37" s="252"/>
      <c r="F37" s="429" t="s">
        <v>189</v>
      </c>
    </row>
    <row r="38" spans="1:7" ht="8.25" customHeight="1" x14ac:dyDescent="0.25">
      <c r="A38" s="252"/>
      <c r="B38" s="252"/>
      <c r="C38" s="252"/>
      <c r="D38" s="252"/>
      <c r="E38" s="252"/>
      <c r="F38" s="430"/>
    </row>
    <row r="39" spans="1:7" x14ac:dyDescent="0.25">
      <c r="A39" s="420"/>
      <c r="B39" s="420"/>
      <c r="C39" s="420"/>
      <c r="D39" s="420"/>
      <c r="E39" s="420"/>
      <c r="F39" s="49"/>
    </row>
    <row r="40" spans="1:7" x14ac:dyDescent="0.25">
      <c r="A40" s="420"/>
      <c r="B40" s="420"/>
      <c r="C40" s="420"/>
      <c r="D40" s="420"/>
      <c r="E40" s="420"/>
      <c r="F40" s="49"/>
    </row>
    <row r="41" spans="1:7" x14ac:dyDescent="0.25">
      <c r="A41" s="420"/>
      <c r="B41" s="420"/>
      <c r="C41" s="420"/>
      <c r="D41" s="420"/>
      <c r="E41" s="420"/>
      <c r="F41" s="49"/>
    </row>
    <row r="42" spans="1:7" x14ac:dyDescent="0.25">
      <c r="A42" s="420"/>
      <c r="B42" s="420"/>
      <c r="C42" s="420"/>
      <c r="D42" s="420"/>
      <c r="E42" s="420"/>
      <c r="F42" s="49"/>
    </row>
    <row r="43" spans="1:7" x14ac:dyDescent="0.25">
      <c r="A43" s="420"/>
      <c r="B43" s="420"/>
      <c r="C43" s="420"/>
      <c r="D43" s="420"/>
      <c r="E43" s="420"/>
      <c r="F43" s="49"/>
    </row>
    <row r="44" spans="1:7" x14ac:dyDescent="0.25">
      <c r="A44" s="420"/>
      <c r="B44" s="420"/>
      <c r="C44" s="420"/>
      <c r="D44" s="420"/>
      <c r="E44" s="420"/>
      <c r="F44" s="49"/>
    </row>
    <row r="45" spans="1:7" x14ac:dyDescent="0.25">
      <c r="A45" s="420"/>
      <c r="B45" s="420"/>
      <c r="C45" s="420"/>
      <c r="D45" s="420"/>
      <c r="E45" s="420"/>
      <c r="F45" s="49"/>
    </row>
    <row r="46" spans="1:7" x14ac:dyDescent="0.25">
      <c r="A46" s="420"/>
      <c r="B46" s="420"/>
      <c r="C46" s="420"/>
      <c r="D46" s="420"/>
      <c r="E46" s="420"/>
      <c r="F46" s="49"/>
    </row>
    <row r="47" spans="1:7" x14ac:dyDescent="0.25">
      <c r="A47" s="413" t="s">
        <v>75</v>
      </c>
      <c r="B47" s="413"/>
      <c r="C47" s="413"/>
      <c r="D47" s="413"/>
      <c r="E47" s="413"/>
      <c r="F47" s="126">
        <f>SUM(F39:F46)</f>
        <v>0</v>
      </c>
    </row>
  </sheetData>
  <sheetProtection selectLockedCells="1"/>
  <mergeCells count="42">
    <mergeCell ref="G19:O19"/>
    <mergeCell ref="A36:F36"/>
    <mergeCell ref="F37:F38"/>
    <mergeCell ref="A19:F19"/>
    <mergeCell ref="A34:E34"/>
    <mergeCell ref="B29:C29"/>
    <mergeCell ref="B24:C24"/>
    <mergeCell ref="B25:C25"/>
    <mergeCell ref="B26:C26"/>
    <mergeCell ref="B27:C27"/>
    <mergeCell ref="B28:C28"/>
    <mergeCell ref="A20:A22"/>
    <mergeCell ref="B20:C22"/>
    <mergeCell ref="F20:F21"/>
    <mergeCell ref="D20:E21"/>
    <mergeCell ref="B23:C23"/>
    <mergeCell ref="A35:F35"/>
    <mergeCell ref="B30:C30"/>
    <mergeCell ref="B31:C31"/>
    <mergeCell ref="B32:C32"/>
    <mergeCell ref="B33:C33"/>
    <mergeCell ref="A47:E47"/>
    <mergeCell ref="A37:E38"/>
    <mergeCell ref="A40:E40"/>
    <mergeCell ref="A41:E41"/>
    <mergeCell ref="A42:E42"/>
    <mergeCell ref="A43:E43"/>
    <mergeCell ref="A39:E39"/>
    <mergeCell ref="A44:E44"/>
    <mergeCell ref="A45:E45"/>
    <mergeCell ref="A46:E46"/>
    <mergeCell ref="A2:F2"/>
    <mergeCell ref="A3:F3"/>
    <mergeCell ref="A4:F4"/>
    <mergeCell ref="A18:F18"/>
    <mergeCell ref="A16:B16"/>
    <mergeCell ref="C10:F10"/>
    <mergeCell ref="A9:A10"/>
    <mergeCell ref="B9:B10"/>
    <mergeCell ref="A8:F8"/>
    <mergeCell ref="A6:B6"/>
    <mergeCell ref="A17:F17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79"/>
  <sheetViews>
    <sheetView view="pageBreakPreview" topLeftCell="A13" zoomScale="120" zoomScaleNormal="100" zoomScaleSheetLayoutView="120" workbookViewId="0">
      <selection activeCell="D25" sqref="D25"/>
    </sheetView>
  </sheetViews>
  <sheetFormatPr baseColWidth="10" defaultColWidth="11.42578125" defaultRowHeight="15" x14ac:dyDescent="0.25"/>
  <cols>
    <col min="1" max="1" width="18.7109375" style="26" customWidth="1"/>
    <col min="2" max="2" width="11.42578125" style="26"/>
    <col min="3" max="3" width="10.85546875" style="26" customWidth="1"/>
    <col min="4" max="4" width="12.28515625" style="26" customWidth="1"/>
    <col min="5" max="5" width="14.28515625" style="26" customWidth="1"/>
    <col min="6" max="8" width="11.42578125" style="26"/>
    <col min="9" max="9" width="12.28515625" style="26" customWidth="1"/>
    <col min="10" max="16384" width="11.42578125" style="26"/>
  </cols>
  <sheetData>
    <row r="1" spans="1:8" x14ac:dyDescent="0.25">
      <c r="A1" s="182" t="s">
        <v>225</v>
      </c>
      <c r="B1" s="184"/>
      <c r="C1" s="185"/>
      <c r="D1" s="25"/>
      <c r="E1" s="25"/>
      <c r="F1" s="100" t="s">
        <v>72</v>
      </c>
    </row>
    <row r="2" spans="1:8" s="47" customFormat="1" x14ac:dyDescent="0.25">
      <c r="A2" s="173"/>
      <c r="B2" s="169"/>
      <c r="C2" s="169"/>
      <c r="D2" s="169"/>
      <c r="E2" s="169"/>
      <c r="F2" s="174"/>
    </row>
    <row r="3" spans="1:8" ht="18.75" customHeight="1" x14ac:dyDescent="0.3">
      <c r="A3" s="412" t="s">
        <v>135</v>
      </c>
      <c r="B3" s="307"/>
      <c r="C3" s="307"/>
      <c r="D3" s="307"/>
      <c r="E3" s="307"/>
      <c r="F3" s="338"/>
    </row>
    <row r="4" spans="1:8" x14ac:dyDescent="0.25">
      <c r="A4" s="337" t="s">
        <v>124</v>
      </c>
      <c r="B4" s="307"/>
      <c r="C4" s="307"/>
      <c r="D4" s="307"/>
      <c r="E4" s="307"/>
      <c r="F4" s="338"/>
      <c r="G4" s="29"/>
      <c r="H4" s="29"/>
    </row>
    <row r="5" spans="1:8" ht="7.5" customHeight="1" x14ac:dyDescent="0.25">
      <c r="A5" s="27"/>
      <c r="B5" s="30"/>
      <c r="C5" s="30"/>
      <c r="D5" s="30"/>
      <c r="E5" s="30"/>
      <c r="F5" s="28"/>
    </row>
    <row r="6" spans="1:8" x14ac:dyDescent="0.25">
      <c r="A6" s="321" t="s">
        <v>11</v>
      </c>
      <c r="B6" s="307"/>
      <c r="C6" s="340">
        <f>Finanzierungsplan!C8</f>
        <v>0</v>
      </c>
      <c r="D6" s="341"/>
      <c r="E6" s="341"/>
      <c r="F6" s="342"/>
      <c r="G6" s="124"/>
    </row>
    <row r="7" spans="1:8" ht="7.5" customHeight="1" x14ac:dyDescent="0.25">
      <c r="A7" s="27"/>
      <c r="B7" s="30"/>
      <c r="C7" s="30"/>
      <c r="D7" s="30"/>
      <c r="E7" s="30"/>
      <c r="F7" s="28"/>
    </row>
    <row r="8" spans="1:8" x14ac:dyDescent="0.25">
      <c r="A8" s="261" t="s">
        <v>194</v>
      </c>
      <c r="B8" s="260"/>
      <c r="C8" s="260"/>
      <c r="D8" s="260"/>
      <c r="E8" s="260"/>
      <c r="F8" s="260"/>
    </row>
    <row r="9" spans="1:8" x14ac:dyDescent="0.25">
      <c r="A9" s="439" t="s">
        <v>133</v>
      </c>
      <c r="B9" s="264" t="s">
        <v>73</v>
      </c>
      <c r="C9" s="414"/>
      <c r="D9" s="248" t="s">
        <v>77</v>
      </c>
      <c r="E9" s="248" t="s">
        <v>78</v>
      </c>
      <c r="F9" s="456" t="s">
        <v>74</v>
      </c>
    </row>
    <row r="10" spans="1:8" ht="15" customHeight="1" x14ac:dyDescent="0.25">
      <c r="A10" s="248"/>
      <c r="B10" s="414"/>
      <c r="C10" s="414"/>
      <c r="D10" s="248"/>
      <c r="E10" s="248"/>
      <c r="F10" s="252"/>
      <c r="G10" s="127"/>
    </row>
    <row r="11" spans="1:8" x14ac:dyDescent="0.25">
      <c r="A11" s="226"/>
      <c r="B11" s="245"/>
      <c r="C11" s="245"/>
      <c r="D11" s="101" t="s">
        <v>3</v>
      </c>
      <c r="E11" s="101" t="s">
        <v>79</v>
      </c>
      <c r="F11" s="101" t="s">
        <v>3</v>
      </c>
    </row>
    <row r="12" spans="1:8" x14ac:dyDescent="0.25">
      <c r="A12" s="48"/>
      <c r="B12" s="448"/>
      <c r="C12" s="449"/>
      <c r="D12" s="49"/>
      <c r="E12" s="67"/>
      <c r="F12" s="32">
        <f t="shared" ref="F12:F43" si="0">PRODUCT(D12*E12)</f>
        <v>0</v>
      </c>
    </row>
    <row r="13" spans="1:8" x14ac:dyDescent="0.25">
      <c r="A13" s="48"/>
      <c r="B13" s="446"/>
      <c r="C13" s="447"/>
      <c r="D13" s="49"/>
      <c r="E13" s="67"/>
      <c r="F13" s="32">
        <f t="shared" si="0"/>
        <v>0</v>
      </c>
    </row>
    <row r="14" spans="1:8" x14ac:dyDescent="0.25">
      <c r="A14" s="48"/>
      <c r="B14" s="446"/>
      <c r="C14" s="447"/>
      <c r="D14" s="49"/>
      <c r="E14" s="67"/>
      <c r="F14" s="32">
        <f t="shared" si="0"/>
        <v>0</v>
      </c>
    </row>
    <row r="15" spans="1:8" x14ac:dyDescent="0.25">
      <c r="A15" s="48"/>
      <c r="B15" s="446"/>
      <c r="C15" s="447"/>
      <c r="D15" s="49"/>
      <c r="E15" s="67"/>
      <c r="F15" s="32">
        <f>PRODUCT(D15*E15)</f>
        <v>0</v>
      </c>
    </row>
    <row r="16" spans="1:8" x14ac:dyDescent="0.25">
      <c r="A16" s="48"/>
      <c r="B16" s="446"/>
      <c r="C16" s="447"/>
      <c r="D16" s="49"/>
      <c r="E16" s="67"/>
      <c r="F16" s="32">
        <f t="shared" si="0"/>
        <v>0</v>
      </c>
    </row>
    <row r="17" spans="1:6" x14ac:dyDescent="0.25">
      <c r="A17" s="48"/>
      <c r="B17" s="446"/>
      <c r="C17" s="447"/>
      <c r="D17" s="49"/>
      <c r="E17" s="67"/>
      <c r="F17" s="32">
        <f t="shared" si="0"/>
        <v>0</v>
      </c>
    </row>
    <row r="18" spans="1:6" x14ac:dyDescent="0.25">
      <c r="A18" s="48"/>
      <c r="B18" s="446"/>
      <c r="C18" s="447"/>
      <c r="D18" s="49"/>
      <c r="E18" s="67"/>
      <c r="F18" s="32">
        <f t="shared" si="0"/>
        <v>0</v>
      </c>
    </row>
    <row r="19" spans="1:6" x14ac:dyDescent="0.25">
      <c r="A19" s="48"/>
      <c r="B19" s="446"/>
      <c r="C19" s="447"/>
      <c r="D19" s="49"/>
      <c r="E19" s="67"/>
      <c r="F19" s="32">
        <f t="shared" si="0"/>
        <v>0</v>
      </c>
    </row>
    <row r="20" spans="1:6" x14ac:dyDescent="0.25">
      <c r="A20" s="48"/>
      <c r="B20" s="446"/>
      <c r="C20" s="447"/>
      <c r="D20" s="49"/>
      <c r="E20" s="67"/>
      <c r="F20" s="32">
        <f t="shared" si="0"/>
        <v>0</v>
      </c>
    </row>
    <row r="21" spans="1:6" x14ac:dyDescent="0.25">
      <c r="A21" s="48"/>
      <c r="B21" s="446"/>
      <c r="C21" s="447"/>
      <c r="D21" s="49"/>
      <c r="E21" s="67"/>
      <c r="F21" s="32">
        <f t="shared" si="0"/>
        <v>0</v>
      </c>
    </row>
    <row r="22" spans="1:6" x14ac:dyDescent="0.25">
      <c r="A22" s="48"/>
      <c r="B22" s="446"/>
      <c r="C22" s="447"/>
      <c r="D22" s="49"/>
      <c r="E22" s="67"/>
      <c r="F22" s="32">
        <f t="shared" si="0"/>
        <v>0</v>
      </c>
    </row>
    <row r="23" spans="1:6" x14ac:dyDescent="0.25">
      <c r="A23" s="48"/>
      <c r="B23" s="446"/>
      <c r="C23" s="447"/>
      <c r="D23" s="49"/>
      <c r="E23" s="67"/>
      <c r="F23" s="32">
        <f t="shared" si="0"/>
        <v>0</v>
      </c>
    </row>
    <row r="24" spans="1:6" x14ac:dyDescent="0.25">
      <c r="A24" s="48"/>
      <c r="B24" s="446"/>
      <c r="C24" s="447"/>
      <c r="D24" s="49"/>
      <c r="E24" s="67"/>
      <c r="F24" s="32">
        <f t="shared" si="0"/>
        <v>0</v>
      </c>
    </row>
    <row r="25" spans="1:6" x14ac:dyDescent="0.25">
      <c r="A25" s="48"/>
      <c r="B25" s="446"/>
      <c r="C25" s="447"/>
      <c r="D25" s="49"/>
      <c r="E25" s="67"/>
      <c r="F25" s="32">
        <f t="shared" si="0"/>
        <v>0</v>
      </c>
    </row>
    <row r="26" spans="1:6" x14ac:dyDescent="0.25">
      <c r="A26" s="48"/>
      <c r="B26" s="446"/>
      <c r="C26" s="447"/>
      <c r="D26" s="49"/>
      <c r="E26" s="67"/>
      <c r="F26" s="32">
        <f t="shared" si="0"/>
        <v>0</v>
      </c>
    </row>
    <row r="27" spans="1:6" x14ac:dyDescent="0.25">
      <c r="A27" s="48"/>
      <c r="B27" s="446"/>
      <c r="C27" s="447"/>
      <c r="D27" s="49"/>
      <c r="E27" s="67"/>
      <c r="F27" s="32">
        <f t="shared" si="0"/>
        <v>0</v>
      </c>
    </row>
    <row r="28" spans="1:6" x14ac:dyDescent="0.25">
      <c r="A28" s="48"/>
      <c r="B28" s="446"/>
      <c r="C28" s="447"/>
      <c r="D28" s="49"/>
      <c r="E28" s="67"/>
      <c r="F28" s="32">
        <f t="shared" si="0"/>
        <v>0</v>
      </c>
    </row>
    <row r="29" spans="1:6" x14ac:dyDescent="0.25">
      <c r="A29" s="48"/>
      <c r="B29" s="446"/>
      <c r="C29" s="447"/>
      <c r="D29" s="49"/>
      <c r="E29" s="67"/>
      <c r="F29" s="32">
        <f t="shared" si="0"/>
        <v>0</v>
      </c>
    </row>
    <row r="30" spans="1:6" x14ac:dyDescent="0.25">
      <c r="A30" s="48"/>
      <c r="B30" s="446"/>
      <c r="C30" s="447"/>
      <c r="D30" s="49"/>
      <c r="E30" s="67"/>
      <c r="F30" s="32">
        <f t="shared" si="0"/>
        <v>0</v>
      </c>
    </row>
    <row r="31" spans="1:6" x14ac:dyDescent="0.25">
      <c r="A31" s="48"/>
      <c r="B31" s="446"/>
      <c r="C31" s="447"/>
      <c r="D31" s="49"/>
      <c r="E31" s="67"/>
      <c r="F31" s="32">
        <f t="shared" si="0"/>
        <v>0</v>
      </c>
    </row>
    <row r="32" spans="1:6" x14ac:dyDescent="0.25">
      <c r="A32" s="48"/>
      <c r="B32" s="446"/>
      <c r="C32" s="447"/>
      <c r="D32" s="49"/>
      <c r="E32" s="67"/>
      <c r="F32" s="32">
        <f t="shared" si="0"/>
        <v>0</v>
      </c>
    </row>
    <row r="33" spans="1:10" x14ac:dyDescent="0.25">
      <c r="A33" s="48"/>
      <c r="B33" s="446"/>
      <c r="C33" s="447"/>
      <c r="D33" s="49"/>
      <c r="E33" s="67"/>
      <c r="F33" s="32">
        <f t="shared" si="0"/>
        <v>0</v>
      </c>
    </row>
    <row r="34" spans="1:10" x14ac:dyDescent="0.25">
      <c r="A34" s="48"/>
      <c r="B34" s="446"/>
      <c r="C34" s="447"/>
      <c r="D34" s="49"/>
      <c r="E34" s="67"/>
      <c r="F34" s="32">
        <f t="shared" si="0"/>
        <v>0</v>
      </c>
    </row>
    <row r="35" spans="1:10" x14ac:dyDescent="0.25">
      <c r="A35" s="48"/>
      <c r="B35" s="446"/>
      <c r="C35" s="447"/>
      <c r="D35" s="49"/>
      <c r="E35" s="67"/>
      <c r="F35" s="32">
        <f t="shared" si="0"/>
        <v>0</v>
      </c>
    </row>
    <row r="36" spans="1:10" x14ac:dyDescent="0.25">
      <c r="A36" s="48"/>
      <c r="B36" s="446"/>
      <c r="C36" s="447"/>
      <c r="D36" s="49"/>
      <c r="E36" s="67"/>
      <c r="F36" s="32">
        <f t="shared" si="0"/>
        <v>0</v>
      </c>
    </row>
    <row r="37" spans="1:10" x14ac:dyDescent="0.25">
      <c r="A37" s="48"/>
      <c r="B37" s="446"/>
      <c r="C37" s="447"/>
      <c r="D37" s="49"/>
      <c r="E37" s="67"/>
      <c r="F37" s="32">
        <f t="shared" si="0"/>
        <v>0</v>
      </c>
    </row>
    <row r="38" spans="1:10" x14ac:dyDescent="0.25">
      <c r="A38" s="48"/>
      <c r="B38" s="448"/>
      <c r="C38" s="449"/>
      <c r="D38" s="49"/>
      <c r="E38" s="67"/>
      <c r="F38" s="32">
        <f t="shared" si="0"/>
        <v>0</v>
      </c>
      <c r="I38" s="29"/>
    </row>
    <row r="39" spans="1:10" x14ac:dyDescent="0.25">
      <c r="A39" s="48"/>
      <c r="B39" s="448"/>
      <c r="C39" s="449"/>
      <c r="D39" s="49"/>
      <c r="E39" s="67"/>
      <c r="F39" s="32">
        <f t="shared" si="0"/>
        <v>0</v>
      </c>
    </row>
    <row r="40" spans="1:10" x14ac:dyDescent="0.25">
      <c r="A40" s="48"/>
      <c r="B40" s="448"/>
      <c r="C40" s="449"/>
      <c r="D40" s="49"/>
      <c r="E40" s="67"/>
      <c r="F40" s="32">
        <f t="shared" si="0"/>
        <v>0</v>
      </c>
    </row>
    <row r="41" spans="1:10" x14ac:dyDescent="0.25">
      <c r="A41" s="48"/>
      <c r="B41" s="448"/>
      <c r="C41" s="449"/>
      <c r="D41" s="49"/>
      <c r="E41" s="67"/>
      <c r="F41" s="32">
        <f t="shared" si="0"/>
        <v>0</v>
      </c>
    </row>
    <row r="42" spans="1:10" x14ac:dyDescent="0.25">
      <c r="A42" s="48"/>
      <c r="B42" s="448"/>
      <c r="C42" s="449"/>
      <c r="D42" s="49"/>
      <c r="E42" s="67"/>
      <c r="F42" s="32">
        <f t="shared" si="0"/>
        <v>0</v>
      </c>
    </row>
    <row r="43" spans="1:10" x14ac:dyDescent="0.25">
      <c r="A43" s="48"/>
      <c r="B43" s="448"/>
      <c r="C43" s="449"/>
      <c r="D43" s="49"/>
      <c r="E43" s="67"/>
      <c r="F43" s="32">
        <f t="shared" si="0"/>
        <v>0</v>
      </c>
    </row>
    <row r="44" spans="1:10" x14ac:dyDescent="0.25">
      <c r="A44" s="413" t="s">
        <v>75</v>
      </c>
      <c r="B44" s="413"/>
      <c r="C44" s="413"/>
      <c r="D44" s="413"/>
      <c r="E44" s="125">
        <f>SUM(E12:E43)</f>
        <v>0</v>
      </c>
      <c r="F44" s="126">
        <f>SUM(F12:F43)</f>
        <v>0</v>
      </c>
    </row>
    <row r="45" spans="1:10" x14ac:dyDescent="0.25">
      <c r="A45" s="450" t="s">
        <v>200</v>
      </c>
      <c r="B45" s="451"/>
      <c r="C45" s="451"/>
      <c r="D45" s="451"/>
      <c r="E45" s="452"/>
      <c r="F45" s="99"/>
      <c r="J45" s="80"/>
    </row>
    <row r="46" spans="1:10" ht="21.75" customHeight="1" x14ac:dyDescent="0.25">
      <c r="A46" s="453"/>
      <c r="B46" s="454"/>
      <c r="C46" s="454"/>
      <c r="D46" s="454"/>
      <c r="E46" s="455"/>
      <c r="F46" s="137" t="s">
        <v>4</v>
      </c>
    </row>
    <row r="47" spans="1:10" x14ac:dyDescent="0.25">
      <c r="A47" s="30"/>
      <c r="B47" s="30"/>
      <c r="C47" s="30"/>
      <c r="D47" s="30"/>
      <c r="E47" s="30"/>
      <c r="F47" s="30"/>
    </row>
    <row r="48" spans="1:10" x14ac:dyDescent="0.25">
      <c r="A48" s="30"/>
      <c r="B48" s="30"/>
      <c r="C48" s="30"/>
      <c r="D48" s="30"/>
      <c r="E48" s="30"/>
      <c r="F48" s="30"/>
    </row>
    <row r="49" spans="1:6" x14ac:dyDescent="0.25">
      <c r="A49" s="30"/>
      <c r="B49" s="30"/>
      <c r="C49" s="30"/>
      <c r="D49" s="30"/>
      <c r="E49" s="30"/>
      <c r="F49" s="30"/>
    </row>
    <row r="50" spans="1:6" x14ac:dyDescent="0.25">
      <c r="A50" s="30"/>
      <c r="B50" s="30"/>
      <c r="C50" s="30"/>
      <c r="D50" s="30"/>
      <c r="E50" s="30"/>
      <c r="F50" s="30"/>
    </row>
    <row r="51" spans="1:6" x14ac:dyDescent="0.25">
      <c r="A51" s="30"/>
      <c r="B51" s="30"/>
      <c r="C51" s="30"/>
      <c r="D51" s="30"/>
      <c r="E51" s="30"/>
      <c r="F51" s="30"/>
    </row>
    <row r="52" spans="1:6" x14ac:dyDescent="0.25">
      <c r="A52" s="30"/>
      <c r="B52" s="30"/>
      <c r="C52" s="30"/>
      <c r="D52" s="30"/>
      <c r="E52" s="30"/>
      <c r="F52" s="30"/>
    </row>
    <row r="53" spans="1:6" x14ac:dyDescent="0.25">
      <c r="A53" s="30"/>
      <c r="B53" s="30"/>
      <c r="C53" s="30"/>
      <c r="D53" s="30"/>
      <c r="E53" s="30"/>
      <c r="F53" s="30"/>
    </row>
    <row r="54" spans="1:6" x14ac:dyDescent="0.25">
      <c r="A54" s="30"/>
      <c r="B54" s="30"/>
      <c r="C54" s="30"/>
      <c r="D54" s="30"/>
      <c r="E54" s="30"/>
      <c r="F54" s="30"/>
    </row>
    <row r="55" spans="1:6" x14ac:dyDescent="0.25">
      <c r="A55" s="30"/>
      <c r="B55" s="30"/>
      <c r="C55" s="30"/>
      <c r="D55" s="30"/>
      <c r="E55" s="30"/>
      <c r="F55" s="30"/>
    </row>
    <row r="56" spans="1:6" x14ac:dyDescent="0.25">
      <c r="A56" s="30"/>
      <c r="B56" s="30"/>
      <c r="C56" s="30"/>
      <c r="D56" s="30"/>
      <c r="E56" s="30"/>
      <c r="F56" s="30"/>
    </row>
    <row r="57" spans="1:6" x14ac:dyDescent="0.25">
      <c r="A57" s="30"/>
      <c r="B57" s="30"/>
      <c r="C57" s="30"/>
      <c r="D57" s="30"/>
      <c r="E57" s="30"/>
      <c r="F57" s="30"/>
    </row>
    <row r="58" spans="1:6" x14ac:dyDescent="0.25">
      <c r="A58" s="30"/>
      <c r="B58" s="30"/>
      <c r="C58" s="30"/>
      <c r="D58" s="30"/>
      <c r="E58" s="30"/>
      <c r="F58" s="30"/>
    </row>
    <row r="59" spans="1:6" x14ac:dyDescent="0.25">
      <c r="A59" s="30"/>
      <c r="B59" s="30"/>
      <c r="C59" s="30"/>
      <c r="D59" s="30"/>
      <c r="E59" s="30"/>
      <c r="F59" s="30"/>
    </row>
    <row r="60" spans="1:6" x14ac:dyDescent="0.25">
      <c r="A60" s="30"/>
      <c r="B60" s="30"/>
      <c r="C60" s="30"/>
      <c r="D60" s="30"/>
      <c r="E60" s="30"/>
      <c r="F60" s="30"/>
    </row>
    <row r="61" spans="1:6" x14ac:dyDescent="0.25">
      <c r="A61" s="30"/>
      <c r="B61" s="30"/>
      <c r="C61" s="30"/>
      <c r="D61" s="30"/>
      <c r="E61" s="30"/>
      <c r="F61" s="30"/>
    </row>
    <row r="62" spans="1:6" x14ac:dyDescent="0.25">
      <c r="A62" s="30"/>
      <c r="B62" s="30"/>
      <c r="C62" s="30"/>
      <c r="D62" s="30"/>
      <c r="E62" s="30"/>
      <c r="F62" s="30"/>
    </row>
    <row r="63" spans="1:6" x14ac:dyDescent="0.25">
      <c r="A63" s="30"/>
      <c r="B63" s="30"/>
      <c r="C63" s="30"/>
      <c r="D63" s="30"/>
      <c r="E63" s="30"/>
      <c r="F63" s="30"/>
    </row>
    <row r="64" spans="1:6" x14ac:dyDescent="0.25">
      <c r="A64" s="30"/>
      <c r="B64" s="30"/>
      <c r="C64" s="30"/>
      <c r="D64" s="30"/>
      <c r="E64" s="30"/>
      <c r="F64" s="30"/>
    </row>
    <row r="65" spans="1:6" x14ac:dyDescent="0.25">
      <c r="A65" s="30"/>
      <c r="B65" s="30"/>
      <c r="C65" s="30"/>
      <c r="D65" s="30"/>
      <c r="E65" s="30"/>
      <c r="F65" s="30"/>
    </row>
    <row r="66" spans="1:6" x14ac:dyDescent="0.25">
      <c r="A66" s="30"/>
      <c r="B66" s="30"/>
      <c r="C66" s="30"/>
      <c r="D66" s="30"/>
      <c r="E66" s="30"/>
      <c r="F66" s="30"/>
    </row>
    <row r="67" spans="1:6" x14ac:dyDescent="0.25">
      <c r="A67" s="30"/>
      <c r="B67" s="30"/>
      <c r="C67" s="30"/>
      <c r="D67" s="30"/>
      <c r="E67" s="30"/>
      <c r="F67" s="30"/>
    </row>
    <row r="68" spans="1:6" x14ac:dyDescent="0.25">
      <c r="A68" s="30"/>
      <c r="B68" s="30"/>
      <c r="C68" s="30"/>
      <c r="D68" s="30"/>
      <c r="E68" s="30"/>
      <c r="F68" s="30"/>
    </row>
    <row r="69" spans="1:6" x14ac:dyDescent="0.25">
      <c r="A69" s="30"/>
      <c r="B69" s="30"/>
      <c r="C69" s="30"/>
      <c r="D69" s="30"/>
      <c r="E69" s="30"/>
      <c r="F69" s="30"/>
    </row>
    <row r="70" spans="1:6" x14ac:dyDescent="0.25">
      <c r="A70" s="30"/>
      <c r="B70" s="30"/>
      <c r="C70" s="30"/>
      <c r="D70" s="30"/>
      <c r="E70" s="30"/>
      <c r="F70" s="30"/>
    </row>
    <row r="71" spans="1:6" x14ac:dyDescent="0.25">
      <c r="A71" s="30"/>
      <c r="B71" s="30"/>
      <c r="C71" s="30"/>
      <c r="D71" s="30"/>
      <c r="E71" s="30"/>
      <c r="F71" s="30"/>
    </row>
    <row r="72" spans="1:6" x14ac:dyDescent="0.25">
      <c r="A72" s="30"/>
      <c r="B72" s="30"/>
      <c r="C72" s="30"/>
      <c r="D72" s="30"/>
      <c r="E72" s="30"/>
      <c r="F72" s="30"/>
    </row>
    <row r="73" spans="1:6" x14ac:dyDescent="0.25">
      <c r="A73" s="30"/>
      <c r="B73" s="30"/>
      <c r="C73" s="30"/>
      <c r="D73" s="30"/>
      <c r="E73" s="30"/>
      <c r="F73" s="30"/>
    </row>
    <row r="74" spans="1:6" x14ac:dyDescent="0.25">
      <c r="A74" s="30"/>
      <c r="B74" s="30"/>
      <c r="C74" s="30"/>
      <c r="D74" s="30"/>
      <c r="E74" s="30"/>
      <c r="F74" s="30"/>
    </row>
    <row r="75" spans="1:6" x14ac:dyDescent="0.25">
      <c r="A75" s="30"/>
      <c r="B75" s="30"/>
      <c r="C75" s="30"/>
      <c r="D75" s="30"/>
      <c r="E75" s="30"/>
      <c r="F75" s="30"/>
    </row>
    <row r="76" spans="1:6" x14ac:dyDescent="0.25">
      <c r="A76" s="30"/>
      <c r="B76" s="30"/>
      <c r="C76" s="30"/>
      <c r="D76" s="30"/>
      <c r="E76" s="30"/>
      <c r="F76" s="30"/>
    </row>
    <row r="77" spans="1:6" x14ac:dyDescent="0.25">
      <c r="A77" s="30"/>
      <c r="B77" s="30"/>
      <c r="C77" s="30"/>
      <c r="D77" s="30"/>
      <c r="E77" s="30"/>
      <c r="F77" s="30"/>
    </row>
    <row r="78" spans="1:6" x14ac:dyDescent="0.25">
      <c r="A78" s="30"/>
      <c r="B78" s="30"/>
      <c r="C78" s="30"/>
      <c r="D78" s="30"/>
      <c r="E78" s="30"/>
      <c r="F78" s="30"/>
    </row>
    <row r="79" spans="1:6" x14ac:dyDescent="0.25">
      <c r="A79" s="30"/>
      <c r="B79" s="30"/>
      <c r="C79" s="30"/>
      <c r="D79" s="30"/>
      <c r="E79" s="30"/>
      <c r="F79" s="136"/>
    </row>
  </sheetData>
  <sheetProtection selectLockedCells="1"/>
  <mergeCells count="44">
    <mergeCell ref="A3:F3"/>
    <mergeCell ref="A4:F4"/>
    <mergeCell ref="A6:B6"/>
    <mergeCell ref="A8:F8"/>
    <mergeCell ref="A9:A11"/>
    <mergeCell ref="B9:C11"/>
    <mergeCell ref="D9:D10"/>
    <mergeCell ref="E9:E10"/>
    <mergeCell ref="F9:F10"/>
    <mergeCell ref="C6:F6"/>
    <mergeCell ref="B43:C43"/>
    <mergeCell ref="A44:D44"/>
    <mergeCell ref="A45:E46"/>
    <mergeCell ref="B12:C12"/>
    <mergeCell ref="B38:C38"/>
    <mergeCell ref="B39:C39"/>
    <mergeCell ref="B40:C40"/>
    <mergeCell ref="B41:C41"/>
    <mergeCell ref="B42:C4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5:C35"/>
    <mergeCell ref="B36:C36"/>
    <mergeCell ref="B37:C37"/>
    <mergeCell ref="B30:C30"/>
    <mergeCell ref="B31:C31"/>
    <mergeCell ref="B32:C32"/>
    <mergeCell ref="B33:C33"/>
    <mergeCell ref="B34:C3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/>
  <dimension ref="A1:M99"/>
  <sheetViews>
    <sheetView view="pageBreakPreview" zoomScale="120" zoomScaleNormal="100" zoomScaleSheetLayoutView="120" workbookViewId="0">
      <selection activeCell="A68" sqref="A68:D68"/>
    </sheetView>
  </sheetViews>
  <sheetFormatPr baseColWidth="10" defaultColWidth="11.42578125" defaultRowHeight="15" x14ac:dyDescent="0.25"/>
  <cols>
    <col min="1" max="2" width="13.7109375" style="26" customWidth="1"/>
    <col min="3" max="4" width="8.85546875" style="26" customWidth="1"/>
    <col min="5" max="5" width="10.5703125" style="26" customWidth="1"/>
    <col min="6" max="6" width="11.5703125" style="26" customWidth="1"/>
    <col min="7" max="7" width="12.7109375" style="26" customWidth="1"/>
    <col min="8" max="16384" width="11.42578125" style="26"/>
  </cols>
  <sheetData>
    <row r="1" spans="1:9" x14ac:dyDescent="0.25">
      <c r="A1" s="182" t="s">
        <v>225</v>
      </c>
      <c r="B1" s="184"/>
      <c r="C1" s="184"/>
      <c r="D1" s="185"/>
      <c r="E1" s="25"/>
      <c r="F1" s="25"/>
      <c r="G1" s="86" t="s">
        <v>82</v>
      </c>
    </row>
    <row r="2" spans="1:9" x14ac:dyDescent="0.25">
      <c r="A2" s="27"/>
      <c r="B2" s="30"/>
      <c r="C2" s="30"/>
      <c r="D2" s="30"/>
      <c r="E2" s="30"/>
      <c r="F2" s="30"/>
      <c r="G2" s="172"/>
    </row>
    <row r="3" spans="1:9" ht="18.75" x14ac:dyDescent="0.3">
      <c r="A3" s="412" t="s">
        <v>135</v>
      </c>
      <c r="B3" s="339"/>
      <c r="C3" s="339"/>
      <c r="D3" s="339"/>
      <c r="E3" s="339"/>
      <c r="F3" s="339"/>
      <c r="G3" s="457"/>
    </row>
    <row r="4" spans="1:9" x14ac:dyDescent="0.25">
      <c r="A4" s="337" t="s">
        <v>124</v>
      </c>
      <c r="B4" s="307"/>
      <c r="C4" s="307"/>
      <c r="D4" s="307"/>
      <c r="E4" s="307"/>
      <c r="F4" s="307"/>
      <c r="G4" s="338"/>
    </row>
    <row r="5" spans="1:9" ht="7.5" customHeight="1" x14ac:dyDescent="0.25">
      <c r="A5" s="27"/>
      <c r="B5" s="30"/>
      <c r="C5" s="30"/>
      <c r="D5" s="30"/>
      <c r="E5" s="30"/>
      <c r="F5" s="30"/>
      <c r="G5" s="28"/>
    </row>
    <row r="6" spans="1:9" ht="15" customHeight="1" x14ac:dyDescent="0.25">
      <c r="A6" s="321" t="s">
        <v>11</v>
      </c>
      <c r="B6" s="307"/>
      <c r="C6" s="340">
        <f>Finanzierungsplan!C8</f>
        <v>0</v>
      </c>
      <c r="D6" s="341"/>
      <c r="E6" s="341"/>
      <c r="F6" s="341"/>
      <c r="G6" s="342"/>
      <c r="H6" s="30"/>
      <c r="I6" s="39"/>
    </row>
    <row r="7" spans="1:9" ht="7.5" customHeight="1" x14ac:dyDescent="0.25">
      <c r="A7" s="27"/>
      <c r="B7" s="30"/>
      <c r="C7" s="30"/>
      <c r="D7" s="30"/>
      <c r="E7" s="30"/>
      <c r="F7" s="30"/>
      <c r="G7" s="28"/>
    </row>
    <row r="8" spans="1:9" x14ac:dyDescent="0.25">
      <c r="A8" s="352" t="s">
        <v>195</v>
      </c>
      <c r="B8" s="353"/>
      <c r="C8" s="353"/>
      <c r="D8" s="353"/>
      <c r="E8" s="353"/>
      <c r="F8" s="353"/>
      <c r="G8" s="354"/>
    </row>
    <row r="9" spans="1:9" x14ac:dyDescent="0.25">
      <c r="A9" s="458"/>
      <c r="B9" s="227"/>
      <c r="C9" s="414" t="s">
        <v>84</v>
      </c>
      <c r="D9" s="414"/>
      <c r="E9" s="264" t="s">
        <v>6</v>
      </c>
      <c r="F9" s="101" t="s">
        <v>83</v>
      </c>
      <c r="G9" s="101" t="s">
        <v>74</v>
      </c>
    </row>
    <row r="10" spans="1:9" x14ac:dyDescent="0.25">
      <c r="A10" s="227"/>
      <c r="B10" s="227"/>
      <c r="C10" s="101" t="s">
        <v>85</v>
      </c>
      <c r="D10" s="101" t="s">
        <v>86</v>
      </c>
      <c r="E10" s="252"/>
      <c r="F10" s="414" t="s">
        <v>3</v>
      </c>
      <c r="G10" s="414"/>
    </row>
    <row r="11" spans="1:9" x14ac:dyDescent="0.25">
      <c r="A11" s="48"/>
      <c r="B11" s="48"/>
      <c r="C11" s="41"/>
      <c r="D11" s="41"/>
      <c r="E11" s="48"/>
      <c r="F11" s="51"/>
      <c r="G11" s="32">
        <f t="shared" ref="G11:G47" si="0">PRODUCT(E11*F11)</f>
        <v>0</v>
      </c>
    </row>
    <row r="12" spans="1:9" x14ac:dyDescent="0.25">
      <c r="A12" s="48"/>
      <c r="B12" s="48"/>
      <c r="C12" s="41"/>
      <c r="D12" s="41"/>
      <c r="E12" s="48"/>
      <c r="F12" s="51"/>
      <c r="G12" s="32">
        <f t="shared" si="0"/>
        <v>0</v>
      </c>
    </row>
    <row r="13" spans="1:9" x14ac:dyDescent="0.25">
      <c r="A13" s="48"/>
      <c r="B13" s="48"/>
      <c r="C13" s="41"/>
      <c r="D13" s="41"/>
      <c r="E13" s="48"/>
      <c r="F13" s="51"/>
      <c r="G13" s="32">
        <f t="shared" si="0"/>
        <v>0</v>
      </c>
    </row>
    <row r="14" spans="1:9" x14ac:dyDescent="0.25">
      <c r="A14" s="48"/>
      <c r="B14" s="48"/>
      <c r="C14" s="41"/>
      <c r="D14" s="41"/>
      <c r="E14" s="48"/>
      <c r="F14" s="51"/>
      <c r="G14" s="32">
        <f t="shared" si="0"/>
        <v>0</v>
      </c>
    </row>
    <row r="15" spans="1:9" x14ac:dyDescent="0.25">
      <c r="A15" s="48"/>
      <c r="B15" s="48"/>
      <c r="C15" s="41"/>
      <c r="D15" s="41"/>
      <c r="E15" s="48"/>
      <c r="F15" s="51"/>
      <c r="G15" s="32">
        <f t="shared" si="0"/>
        <v>0</v>
      </c>
    </row>
    <row r="16" spans="1:9" x14ac:dyDescent="0.25">
      <c r="A16" s="48"/>
      <c r="B16" s="48"/>
      <c r="C16" s="41"/>
      <c r="D16" s="41"/>
      <c r="E16" s="48"/>
      <c r="F16" s="51"/>
      <c r="G16" s="32">
        <f t="shared" si="0"/>
        <v>0</v>
      </c>
    </row>
    <row r="17" spans="1:7" x14ac:dyDescent="0.25">
      <c r="A17" s="48"/>
      <c r="B17" s="48"/>
      <c r="C17" s="41"/>
      <c r="D17" s="41"/>
      <c r="E17" s="48"/>
      <c r="F17" s="51"/>
      <c r="G17" s="32">
        <f t="shared" si="0"/>
        <v>0</v>
      </c>
    </row>
    <row r="18" spans="1:7" x14ac:dyDescent="0.25">
      <c r="A18" s="48"/>
      <c r="B18" s="48"/>
      <c r="C18" s="41"/>
      <c r="D18" s="41"/>
      <c r="E18" s="48"/>
      <c r="F18" s="51"/>
      <c r="G18" s="32">
        <f t="shared" si="0"/>
        <v>0</v>
      </c>
    </row>
    <row r="19" spans="1:7" x14ac:dyDescent="0.25">
      <c r="A19" s="48"/>
      <c r="B19" s="48"/>
      <c r="C19" s="41"/>
      <c r="D19" s="41"/>
      <c r="E19" s="48"/>
      <c r="F19" s="51"/>
      <c r="G19" s="32">
        <f t="shared" si="0"/>
        <v>0</v>
      </c>
    </row>
    <row r="20" spans="1:7" x14ac:dyDescent="0.25">
      <c r="A20" s="48"/>
      <c r="B20" s="48"/>
      <c r="C20" s="41"/>
      <c r="D20" s="41"/>
      <c r="E20" s="48"/>
      <c r="F20" s="51"/>
      <c r="G20" s="32">
        <f t="shared" si="0"/>
        <v>0</v>
      </c>
    </row>
    <row r="21" spans="1:7" x14ac:dyDescent="0.25">
      <c r="A21" s="48"/>
      <c r="B21" s="48"/>
      <c r="C21" s="41"/>
      <c r="D21" s="41"/>
      <c r="E21" s="48"/>
      <c r="F21" s="51"/>
      <c r="G21" s="32">
        <f t="shared" si="0"/>
        <v>0</v>
      </c>
    </row>
    <row r="22" spans="1:7" x14ac:dyDescent="0.25">
      <c r="A22" s="48"/>
      <c r="B22" s="48"/>
      <c r="C22" s="41"/>
      <c r="D22" s="41"/>
      <c r="E22" s="48"/>
      <c r="F22" s="51"/>
      <c r="G22" s="32">
        <f t="shared" si="0"/>
        <v>0</v>
      </c>
    </row>
    <row r="23" spans="1:7" x14ac:dyDescent="0.25">
      <c r="A23" s="48"/>
      <c r="B23" s="48"/>
      <c r="C23" s="41"/>
      <c r="D23" s="41"/>
      <c r="E23" s="48"/>
      <c r="F23" s="51"/>
      <c r="G23" s="32">
        <f t="shared" si="0"/>
        <v>0</v>
      </c>
    </row>
    <row r="24" spans="1:7" x14ac:dyDescent="0.25">
      <c r="A24" s="48"/>
      <c r="B24" s="48"/>
      <c r="C24" s="41"/>
      <c r="D24" s="41"/>
      <c r="E24" s="48"/>
      <c r="F24" s="51"/>
      <c r="G24" s="32">
        <f t="shared" si="0"/>
        <v>0</v>
      </c>
    </row>
    <row r="25" spans="1:7" x14ac:dyDescent="0.25">
      <c r="A25" s="48"/>
      <c r="B25" s="48"/>
      <c r="C25" s="41"/>
      <c r="D25" s="41"/>
      <c r="E25" s="48"/>
      <c r="F25" s="51"/>
      <c r="G25" s="32">
        <f t="shared" si="0"/>
        <v>0</v>
      </c>
    </row>
    <row r="26" spans="1:7" x14ac:dyDescent="0.25">
      <c r="A26" s="48"/>
      <c r="B26" s="48"/>
      <c r="C26" s="41"/>
      <c r="D26" s="41"/>
      <c r="E26" s="48"/>
      <c r="F26" s="51"/>
      <c r="G26" s="32">
        <f t="shared" si="0"/>
        <v>0</v>
      </c>
    </row>
    <row r="27" spans="1:7" x14ac:dyDescent="0.25">
      <c r="A27" s="48"/>
      <c r="B27" s="48"/>
      <c r="C27" s="41"/>
      <c r="D27" s="41"/>
      <c r="E27" s="48"/>
      <c r="F27" s="51"/>
      <c r="G27" s="32">
        <f t="shared" si="0"/>
        <v>0</v>
      </c>
    </row>
    <row r="28" spans="1:7" x14ac:dyDescent="0.25">
      <c r="A28" s="48"/>
      <c r="B28" s="48"/>
      <c r="C28" s="41"/>
      <c r="D28" s="41"/>
      <c r="E28" s="48"/>
      <c r="F28" s="51"/>
      <c r="G28" s="32">
        <f t="shared" si="0"/>
        <v>0</v>
      </c>
    </row>
    <row r="29" spans="1:7" x14ac:dyDescent="0.25">
      <c r="A29" s="48"/>
      <c r="B29" s="48"/>
      <c r="C29" s="41"/>
      <c r="D29" s="41"/>
      <c r="E29" s="48"/>
      <c r="F29" s="51"/>
      <c r="G29" s="32">
        <f t="shared" si="0"/>
        <v>0</v>
      </c>
    </row>
    <row r="30" spans="1:7" x14ac:dyDescent="0.25">
      <c r="A30" s="48"/>
      <c r="B30" s="48"/>
      <c r="C30" s="41"/>
      <c r="D30" s="41"/>
      <c r="E30" s="48"/>
      <c r="F30" s="51"/>
      <c r="G30" s="32">
        <f t="shared" si="0"/>
        <v>0</v>
      </c>
    </row>
    <row r="31" spans="1:7" x14ac:dyDescent="0.25">
      <c r="A31" s="48"/>
      <c r="B31" s="48"/>
      <c r="C31" s="41"/>
      <c r="D31" s="41"/>
      <c r="E31" s="48"/>
      <c r="F31" s="51"/>
      <c r="G31" s="32">
        <f t="shared" si="0"/>
        <v>0</v>
      </c>
    </row>
    <row r="32" spans="1:7" x14ac:dyDescent="0.25">
      <c r="A32" s="48"/>
      <c r="B32" s="48"/>
      <c r="C32" s="41"/>
      <c r="D32" s="41"/>
      <c r="E32" s="48"/>
      <c r="F32" s="51"/>
      <c r="G32" s="32">
        <f t="shared" si="0"/>
        <v>0</v>
      </c>
    </row>
    <row r="33" spans="1:7" x14ac:dyDescent="0.25">
      <c r="A33" s="48"/>
      <c r="B33" s="48"/>
      <c r="C33" s="41"/>
      <c r="D33" s="41"/>
      <c r="E33" s="48"/>
      <c r="F33" s="51"/>
      <c r="G33" s="32">
        <f t="shared" si="0"/>
        <v>0</v>
      </c>
    </row>
    <row r="34" spans="1:7" x14ac:dyDescent="0.25">
      <c r="A34" s="48"/>
      <c r="B34" s="48"/>
      <c r="C34" s="41"/>
      <c r="D34" s="41"/>
      <c r="E34" s="48"/>
      <c r="F34" s="51"/>
      <c r="G34" s="32">
        <f t="shared" si="0"/>
        <v>0</v>
      </c>
    </row>
    <row r="35" spans="1:7" x14ac:dyDescent="0.25">
      <c r="A35" s="48"/>
      <c r="B35" s="48"/>
      <c r="C35" s="41"/>
      <c r="D35" s="41"/>
      <c r="E35" s="48"/>
      <c r="F35" s="51"/>
      <c r="G35" s="32">
        <f t="shared" si="0"/>
        <v>0</v>
      </c>
    </row>
    <row r="36" spans="1:7" x14ac:dyDescent="0.25">
      <c r="A36" s="48"/>
      <c r="B36" s="48"/>
      <c r="C36" s="41"/>
      <c r="D36" s="41"/>
      <c r="E36" s="48"/>
      <c r="F36" s="51"/>
      <c r="G36" s="32">
        <f t="shared" si="0"/>
        <v>0</v>
      </c>
    </row>
    <row r="37" spans="1:7" x14ac:dyDescent="0.25">
      <c r="A37" s="48"/>
      <c r="B37" s="48"/>
      <c r="C37" s="41"/>
      <c r="D37" s="41"/>
      <c r="E37" s="48"/>
      <c r="F37" s="51"/>
      <c r="G37" s="32">
        <f t="shared" si="0"/>
        <v>0</v>
      </c>
    </row>
    <row r="38" spans="1:7" x14ac:dyDescent="0.25">
      <c r="A38" s="48"/>
      <c r="B38" s="48"/>
      <c r="C38" s="41"/>
      <c r="D38" s="41"/>
      <c r="E38" s="48"/>
      <c r="F38" s="51"/>
      <c r="G38" s="32">
        <f t="shared" si="0"/>
        <v>0</v>
      </c>
    </row>
    <row r="39" spans="1:7" x14ac:dyDescent="0.25">
      <c r="A39" s="48"/>
      <c r="B39" s="48"/>
      <c r="C39" s="41"/>
      <c r="D39" s="41"/>
      <c r="E39" s="48"/>
      <c r="F39" s="51"/>
      <c r="G39" s="32">
        <f t="shared" si="0"/>
        <v>0</v>
      </c>
    </row>
    <row r="40" spans="1:7" x14ac:dyDescent="0.25">
      <c r="A40" s="48"/>
      <c r="B40" s="48"/>
      <c r="C40" s="41"/>
      <c r="D40" s="41"/>
      <c r="E40" s="48"/>
      <c r="F40" s="51"/>
      <c r="G40" s="32">
        <f t="shared" si="0"/>
        <v>0</v>
      </c>
    </row>
    <row r="41" spans="1:7" x14ac:dyDescent="0.25">
      <c r="A41" s="48"/>
      <c r="B41" s="48"/>
      <c r="C41" s="41"/>
      <c r="D41" s="41"/>
      <c r="E41" s="48"/>
      <c r="F41" s="51"/>
      <c r="G41" s="32">
        <f t="shared" si="0"/>
        <v>0</v>
      </c>
    </row>
    <row r="42" spans="1:7" x14ac:dyDescent="0.25">
      <c r="A42" s="48"/>
      <c r="B42" s="48"/>
      <c r="C42" s="41"/>
      <c r="D42" s="41"/>
      <c r="E42" s="48"/>
      <c r="F42" s="51"/>
      <c r="G42" s="32">
        <f t="shared" si="0"/>
        <v>0</v>
      </c>
    </row>
    <row r="43" spans="1:7" x14ac:dyDescent="0.25">
      <c r="A43" s="48"/>
      <c r="B43" s="48"/>
      <c r="C43" s="41"/>
      <c r="D43" s="41"/>
      <c r="E43" s="48"/>
      <c r="F43" s="51"/>
      <c r="G43" s="32">
        <f t="shared" si="0"/>
        <v>0</v>
      </c>
    </row>
    <row r="44" spans="1:7" x14ac:dyDescent="0.25">
      <c r="A44" s="48"/>
      <c r="B44" s="48"/>
      <c r="C44" s="41"/>
      <c r="D44" s="41"/>
      <c r="E44" s="48"/>
      <c r="F44" s="51"/>
      <c r="G44" s="32">
        <f t="shared" si="0"/>
        <v>0</v>
      </c>
    </row>
    <row r="45" spans="1:7" x14ac:dyDescent="0.25">
      <c r="A45" s="48"/>
      <c r="B45" s="48"/>
      <c r="C45" s="41"/>
      <c r="D45" s="41"/>
      <c r="E45" s="48"/>
      <c r="F45" s="51"/>
      <c r="G45" s="32">
        <f t="shared" si="0"/>
        <v>0</v>
      </c>
    </row>
    <row r="46" spans="1:7" x14ac:dyDescent="0.25">
      <c r="A46" s="48"/>
      <c r="B46" s="48"/>
      <c r="C46" s="41"/>
      <c r="D46" s="41"/>
      <c r="E46" s="48"/>
      <c r="F46" s="51"/>
      <c r="G46" s="32">
        <f t="shared" si="0"/>
        <v>0</v>
      </c>
    </row>
    <row r="47" spans="1:7" x14ac:dyDescent="0.25">
      <c r="A47" s="48"/>
      <c r="B47" s="48"/>
      <c r="C47" s="41"/>
      <c r="D47" s="41"/>
      <c r="E47" s="48"/>
      <c r="F47" s="51"/>
      <c r="G47" s="32">
        <f t="shared" si="0"/>
        <v>0</v>
      </c>
    </row>
    <row r="48" spans="1:7" x14ac:dyDescent="0.25">
      <c r="A48" s="413" t="s">
        <v>75</v>
      </c>
      <c r="B48" s="413"/>
      <c r="C48" s="413"/>
      <c r="D48" s="413"/>
      <c r="E48" s="413"/>
      <c r="F48" s="413"/>
      <c r="G48" s="126">
        <f>SUM(G11:G47)</f>
        <v>0</v>
      </c>
    </row>
    <row r="49" spans="1:7" x14ac:dyDescent="0.25">
      <c r="A49" s="27"/>
      <c r="B49" s="30"/>
      <c r="C49" s="30"/>
      <c r="D49" s="30"/>
      <c r="E49" s="30"/>
      <c r="F49" s="30"/>
      <c r="G49" s="28"/>
    </row>
    <row r="50" spans="1:7" x14ac:dyDescent="0.25">
      <c r="A50" s="42"/>
      <c r="B50" s="43"/>
      <c r="C50" s="43"/>
      <c r="D50" s="43"/>
      <c r="E50" s="43"/>
      <c r="F50" s="43"/>
      <c r="G50" s="82" t="s">
        <v>4</v>
      </c>
    </row>
    <row r="51" spans="1:7" x14ac:dyDescent="0.25">
      <c r="A51" s="459" t="s">
        <v>196</v>
      </c>
      <c r="B51" s="460"/>
      <c r="C51" s="460"/>
      <c r="D51" s="460"/>
      <c r="E51" s="460"/>
      <c r="F51" s="460"/>
      <c r="G51" s="461"/>
    </row>
    <row r="52" spans="1:7" x14ac:dyDescent="0.25">
      <c r="A52" s="462"/>
      <c r="B52" s="463"/>
      <c r="C52" s="463"/>
      <c r="D52" s="463"/>
      <c r="E52" s="463"/>
      <c r="F52" s="463"/>
      <c r="G52" s="464"/>
    </row>
    <row r="53" spans="1:7" x14ac:dyDescent="0.25">
      <c r="A53" s="264" t="s">
        <v>89</v>
      </c>
      <c r="B53" s="264"/>
      <c r="C53" s="264"/>
      <c r="D53" s="264"/>
      <c r="E53" s="467" t="s">
        <v>88</v>
      </c>
      <c r="F53" s="465" t="s">
        <v>87</v>
      </c>
      <c r="G53" s="466" t="s">
        <v>74</v>
      </c>
    </row>
    <row r="54" spans="1:7" x14ac:dyDescent="0.25">
      <c r="A54" s="264"/>
      <c r="B54" s="264"/>
      <c r="C54" s="264"/>
      <c r="D54" s="264"/>
      <c r="E54" s="467"/>
      <c r="F54" s="465"/>
      <c r="G54" s="466"/>
    </row>
    <row r="55" spans="1:7" x14ac:dyDescent="0.25">
      <c r="A55" s="251"/>
      <c r="B55" s="251"/>
      <c r="C55" s="251"/>
      <c r="D55" s="251"/>
      <c r="E55" s="467"/>
      <c r="F55" s="468" t="s">
        <v>3</v>
      </c>
      <c r="G55" s="468"/>
    </row>
    <row r="56" spans="1:7" x14ac:dyDescent="0.25">
      <c r="A56" s="420"/>
      <c r="B56" s="420"/>
      <c r="C56" s="420"/>
      <c r="D56" s="420"/>
      <c r="E56" s="48"/>
      <c r="F56" s="51"/>
      <c r="G56" s="32">
        <f>PRODUCT(E56*F56)</f>
        <v>0</v>
      </c>
    </row>
    <row r="57" spans="1:7" x14ac:dyDescent="0.25">
      <c r="A57" s="420"/>
      <c r="B57" s="420"/>
      <c r="C57" s="420"/>
      <c r="D57" s="420"/>
      <c r="E57" s="48"/>
      <c r="F57" s="51"/>
      <c r="G57" s="32">
        <f t="shared" ref="G57:G69" si="1">PRODUCT(E57*F57)</f>
        <v>0</v>
      </c>
    </row>
    <row r="58" spans="1:7" x14ac:dyDescent="0.25">
      <c r="A58" s="420"/>
      <c r="B58" s="420"/>
      <c r="C58" s="420"/>
      <c r="D58" s="420"/>
      <c r="E58" s="48"/>
      <c r="F58" s="51"/>
      <c r="G58" s="32">
        <f t="shared" si="1"/>
        <v>0</v>
      </c>
    </row>
    <row r="59" spans="1:7" x14ac:dyDescent="0.25">
      <c r="A59" s="420"/>
      <c r="B59" s="420"/>
      <c r="C59" s="420"/>
      <c r="D59" s="420"/>
      <c r="E59" s="48"/>
      <c r="F59" s="51"/>
      <c r="G59" s="32">
        <f t="shared" si="1"/>
        <v>0</v>
      </c>
    </row>
    <row r="60" spans="1:7" x14ac:dyDescent="0.25">
      <c r="A60" s="420"/>
      <c r="B60" s="420"/>
      <c r="C60" s="420"/>
      <c r="D60" s="420"/>
      <c r="E60" s="48"/>
      <c r="F60" s="51"/>
      <c r="G60" s="32">
        <f t="shared" si="1"/>
        <v>0</v>
      </c>
    </row>
    <row r="61" spans="1:7" x14ac:dyDescent="0.25">
      <c r="A61" s="420"/>
      <c r="B61" s="420"/>
      <c r="C61" s="420"/>
      <c r="D61" s="420"/>
      <c r="E61" s="48"/>
      <c r="F61" s="51"/>
      <c r="G61" s="32">
        <f t="shared" si="1"/>
        <v>0</v>
      </c>
    </row>
    <row r="62" spans="1:7" x14ac:dyDescent="0.25">
      <c r="A62" s="420"/>
      <c r="B62" s="420"/>
      <c r="C62" s="420"/>
      <c r="D62" s="420"/>
      <c r="E62" s="48"/>
      <c r="F62" s="51"/>
      <c r="G62" s="32">
        <f t="shared" si="1"/>
        <v>0</v>
      </c>
    </row>
    <row r="63" spans="1:7" x14ac:dyDescent="0.25">
      <c r="A63" s="420"/>
      <c r="B63" s="420"/>
      <c r="C63" s="420"/>
      <c r="D63" s="420"/>
      <c r="E63" s="48"/>
      <c r="F63" s="51"/>
      <c r="G63" s="32">
        <f t="shared" si="1"/>
        <v>0</v>
      </c>
    </row>
    <row r="64" spans="1:7" x14ac:dyDescent="0.25">
      <c r="A64" s="420"/>
      <c r="B64" s="420"/>
      <c r="C64" s="420"/>
      <c r="D64" s="420"/>
      <c r="E64" s="48"/>
      <c r="F64" s="51"/>
      <c r="G64" s="32">
        <f t="shared" si="1"/>
        <v>0</v>
      </c>
    </row>
    <row r="65" spans="1:13" x14ac:dyDescent="0.25">
      <c r="A65" s="420"/>
      <c r="B65" s="420"/>
      <c r="C65" s="420"/>
      <c r="D65" s="420"/>
      <c r="E65" s="48"/>
      <c r="F65" s="51"/>
      <c r="G65" s="32">
        <f t="shared" si="1"/>
        <v>0</v>
      </c>
    </row>
    <row r="66" spans="1:13" x14ac:dyDescent="0.25">
      <c r="A66" s="420"/>
      <c r="B66" s="420"/>
      <c r="C66" s="420"/>
      <c r="D66" s="420"/>
      <c r="E66" s="48"/>
      <c r="F66" s="51"/>
      <c r="G66" s="32">
        <f t="shared" si="1"/>
        <v>0</v>
      </c>
    </row>
    <row r="67" spans="1:13" x14ac:dyDescent="0.25">
      <c r="A67" s="420"/>
      <c r="B67" s="420"/>
      <c r="C67" s="420"/>
      <c r="D67" s="420"/>
      <c r="E67" s="48"/>
      <c r="F67" s="51"/>
      <c r="G67" s="32">
        <f t="shared" si="1"/>
        <v>0</v>
      </c>
    </row>
    <row r="68" spans="1:13" x14ac:dyDescent="0.25">
      <c r="A68" s="420"/>
      <c r="B68" s="420"/>
      <c r="C68" s="420"/>
      <c r="D68" s="420"/>
      <c r="E68" s="48"/>
      <c r="F68" s="51"/>
      <c r="G68" s="32">
        <f t="shared" si="1"/>
        <v>0</v>
      </c>
    </row>
    <row r="69" spans="1:13" x14ac:dyDescent="0.25">
      <c r="A69" s="420"/>
      <c r="B69" s="420"/>
      <c r="C69" s="420"/>
      <c r="D69" s="420"/>
      <c r="E69" s="48"/>
      <c r="F69" s="51"/>
      <c r="G69" s="32">
        <f t="shared" si="1"/>
        <v>0</v>
      </c>
    </row>
    <row r="70" spans="1:13" x14ac:dyDescent="0.25">
      <c r="A70" s="413" t="s">
        <v>75</v>
      </c>
      <c r="B70" s="413"/>
      <c r="C70" s="413"/>
      <c r="D70" s="413"/>
      <c r="E70" s="413"/>
      <c r="F70" s="413"/>
      <c r="G70" s="126">
        <f>SUM(G56:G69)</f>
        <v>0</v>
      </c>
    </row>
    <row r="71" spans="1:13" x14ac:dyDescent="0.25">
      <c r="A71" s="27"/>
      <c r="B71" s="30"/>
      <c r="C71" s="30"/>
      <c r="D71" s="30"/>
      <c r="E71" s="30"/>
      <c r="F71" s="30"/>
      <c r="G71" s="28"/>
    </row>
    <row r="72" spans="1:13" x14ac:dyDescent="0.25">
      <c r="A72" s="469" t="s">
        <v>202</v>
      </c>
      <c r="B72" s="470"/>
      <c r="C72" s="470"/>
      <c r="D72" s="470"/>
      <c r="E72" s="470"/>
      <c r="F72" s="470"/>
      <c r="G72" s="471"/>
    </row>
    <row r="73" spans="1:13" x14ac:dyDescent="0.25">
      <c r="A73" s="472"/>
      <c r="B73" s="473"/>
      <c r="C73" s="473"/>
      <c r="D73" s="473"/>
      <c r="E73" s="473"/>
      <c r="F73" s="473"/>
      <c r="G73" s="474"/>
    </row>
    <row r="74" spans="1:13" x14ac:dyDescent="0.25">
      <c r="A74" s="264" t="s">
        <v>90</v>
      </c>
      <c r="B74" s="264"/>
      <c r="C74" s="264"/>
      <c r="D74" s="264"/>
      <c r="E74" s="475" t="s">
        <v>91</v>
      </c>
      <c r="F74" s="465" t="s">
        <v>92</v>
      </c>
      <c r="G74" s="466" t="s">
        <v>74</v>
      </c>
    </row>
    <row r="75" spans="1:13" ht="15" customHeight="1" x14ac:dyDescent="0.25">
      <c r="A75" s="264"/>
      <c r="B75" s="264"/>
      <c r="C75" s="264"/>
      <c r="D75" s="264"/>
      <c r="E75" s="476"/>
      <c r="F75" s="465"/>
      <c r="G75" s="466"/>
      <c r="I75" s="477"/>
      <c r="J75" s="477"/>
      <c r="K75" s="477"/>
      <c r="L75" s="477"/>
      <c r="M75" s="477"/>
    </row>
    <row r="76" spans="1:13" x14ac:dyDescent="0.25">
      <c r="A76" s="251"/>
      <c r="B76" s="251"/>
      <c r="C76" s="251"/>
      <c r="D76" s="251"/>
      <c r="E76" s="138" t="str">
        <f>$G$76</f>
        <v>Euro</v>
      </c>
      <c r="F76" s="138" t="s">
        <v>6</v>
      </c>
      <c r="G76" s="138" t="s">
        <v>3</v>
      </c>
      <c r="I76" s="477"/>
      <c r="J76" s="477"/>
      <c r="K76" s="477"/>
      <c r="L76" s="477"/>
      <c r="M76" s="477"/>
    </row>
    <row r="77" spans="1:13" x14ac:dyDescent="0.25">
      <c r="A77" s="420"/>
      <c r="B77" s="420"/>
      <c r="C77" s="420"/>
      <c r="D77" s="420"/>
      <c r="E77" s="48"/>
      <c r="F77" s="48"/>
      <c r="G77" s="32">
        <f>PRODUCT(E77*F77)</f>
        <v>0</v>
      </c>
    </row>
    <row r="78" spans="1:13" x14ac:dyDescent="0.25">
      <c r="A78" s="420"/>
      <c r="B78" s="420"/>
      <c r="C78" s="420"/>
      <c r="D78" s="420"/>
      <c r="E78" s="48"/>
      <c r="F78" s="48"/>
      <c r="G78" s="32">
        <f t="shared" ref="G78:G90" si="2">PRODUCT(E78*F78)</f>
        <v>0</v>
      </c>
    </row>
    <row r="79" spans="1:13" x14ac:dyDescent="0.25">
      <c r="A79" s="420"/>
      <c r="B79" s="420"/>
      <c r="C79" s="420"/>
      <c r="D79" s="420"/>
      <c r="E79" s="48"/>
      <c r="F79" s="48"/>
      <c r="G79" s="32">
        <f t="shared" si="2"/>
        <v>0</v>
      </c>
    </row>
    <row r="80" spans="1:13" x14ac:dyDescent="0.25">
      <c r="A80" s="420"/>
      <c r="B80" s="420"/>
      <c r="C80" s="420"/>
      <c r="D80" s="420"/>
      <c r="E80" s="48"/>
      <c r="F80" s="48"/>
      <c r="G80" s="32">
        <f t="shared" si="2"/>
        <v>0</v>
      </c>
    </row>
    <row r="81" spans="1:7" x14ac:dyDescent="0.25">
      <c r="A81" s="420"/>
      <c r="B81" s="420"/>
      <c r="C81" s="420"/>
      <c r="D81" s="420"/>
      <c r="E81" s="48"/>
      <c r="F81" s="48"/>
      <c r="G81" s="32">
        <f t="shared" si="2"/>
        <v>0</v>
      </c>
    </row>
    <row r="82" spans="1:7" x14ac:dyDescent="0.25">
      <c r="A82" s="420"/>
      <c r="B82" s="420"/>
      <c r="C82" s="420"/>
      <c r="D82" s="420"/>
      <c r="E82" s="48"/>
      <c r="F82" s="48"/>
      <c r="G82" s="32">
        <f t="shared" si="2"/>
        <v>0</v>
      </c>
    </row>
    <row r="83" spans="1:7" x14ac:dyDescent="0.25">
      <c r="A83" s="420"/>
      <c r="B83" s="420"/>
      <c r="C83" s="420"/>
      <c r="D83" s="420"/>
      <c r="E83" s="48"/>
      <c r="F83" s="48"/>
      <c r="G83" s="32">
        <f t="shared" si="2"/>
        <v>0</v>
      </c>
    </row>
    <row r="84" spans="1:7" x14ac:dyDescent="0.25">
      <c r="A84" s="420"/>
      <c r="B84" s="420"/>
      <c r="C84" s="420"/>
      <c r="D84" s="420"/>
      <c r="E84" s="48"/>
      <c r="F84" s="48"/>
      <c r="G84" s="32">
        <f t="shared" si="2"/>
        <v>0</v>
      </c>
    </row>
    <row r="85" spans="1:7" x14ac:dyDescent="0.25">
      <c r="A85" s="420"/>
      <c r="B85" s="420"/>
      <c r="C85" s="420"/>
      <c r="D85" s="420"/>
      <c r="E85" s="48"/>
      <c r="F85" s="48"/>
      <c r="G85" s="32">
        <f t="shared" si="2"/>
        <v>0</v>
      </c>
    </row>
    <row r="86" spans="1:7" x14ac:dyDescent="0.25">
      <c r="A86" s="420"/>
      <c r="B86" s="420"/>
      <c r="C86" s="420"/>
      <c r="D86" s="420"/>
      <c r="E86" s="48"/>
      <c r="F86" s="48"/>
      <c r="G86" s="32">
        <f t="shared" si="2"/>
        <v>0</v>
      </c>
    </row>
    <row r="87" spans="1:7" x14ac:dyDescent="0.25">
      <c r="A87" s="420"/>
      <c r="B87" s="420"/>
      <c r="C87" s="420"/>
      <c r="D87" s="420"/>
      <c r="E87" s="48"/>
      <c r="F87" s="48"/>
      <c r="G87" s="32">
        <f t="shared" si="2"/>
        <v>0</v>
      </c>
    </row>
    <row r="88" spans="1:7" x14ac:dyDescent="0.25">
      <c r="A88" s="420"/>
      <c r="B88" s="420"/>
      <c r="C88" s="420"/>
      <c r="D88" s="420"/>
      <c r="E88" s="48"/>
      <c r="F88" s="48"/>
      <c r="G88" s="32">
        <f t="shared" si="2"/>
        <v>0</v>
      </c>
    </row>
    <row r="89" spans="1:7" x14ac:dyDescent="0.25">
      <c r="A89" s="420"/>
      <c r="B89" s="420"/>
      <c r="C89" s="420"/>
      <c r="D89" s="420"/>
      <c r="E89" s="48"/>
      <c r="F89" s="48"/>
      <c r="G89" s="32">
        <f t="shared" si="2"/>
        <v>0</v>
      </c>
    </row>
    <row r="90" spans="1:7" x14ac:dyDescent="0.25">
      <c r="A90" s="420"/>
      <c r="B90" s="420"/>
      <c r="C90" s="420"/>
      <c r="D90" s="420"/>
      <c r="E90" s="48"/>
      <c r="F90" s="48"/>
      <c r="G90" s="32">
        <f t="shared" si="2"/>
        <v>0</v>
      </c>
    </row>
    <row r="91" spans="1:7" x14ac:dyDescent="0.25">
      <c r="A91" s="413" t="s">
        <v>75</v>
      </c>
      <c r="B91" s="413"/>
      <c r="C91" s="413"/>
      <c r="D91" s="413"/>
      <c r="E91" s="413"/>
      <c r="F91" s="413"/>
      <c r="G91" s="126">
        <f>SUM(G77:G90)</f>
        <v>0</v>
      </c>
    </row>
    <row r="92" spans="1:7" x14ac:dyDescent="0.25">
      <c r="A92" s="27"/>
      <c r="B92" s="30"/>
      <c r="C92" s="30"/>
      <c r="D92" s="30"/>
      <c r="E92" s="30"/>
      <c r="F92" s="30"/>
      <c r="G92" s="28"/>
    </row>
    <row r="93" spans="1:7" x14ac:dyDescent="0.25">
      <c r="A93" s="27"/>
      <c r="B93" s="30"/>
      <c r="C93" s="30"/>
      <c r="D93" s="30"/>
      <c r="E93" s="30"/>
      <c r="F93" s="30"/>
      <c r="G93" s="28"/>
    </row>
    <row r="94" spans="1:7" x14ac:dyDescent="0.25">
      <c r="A94" s="27"/>
      <c r="B94" s="30"/>
      <c r="C94" s="30"/>
      <c r="D94" s="30"/>
      <c r="E94" s="30"/>
      <c r="F94" s="30"/>
      <c r="G94" s="28"/>
    </row>
    <row r="95" spans="1:7" x14ac:dyDescent="0.25">
      <c r="A95" s="27"/>
      <c r="B95" s="30"/>
      <c r="C95" s="30"/>
      <c r="D95" s="30"/>
      <c r="E95" s="30"/>
      <c r="F95" s="30"/>
      <c r="G95" s="28"/>
    </row>
    <row r="96" spans="1:7" x14ac:dyDescent="0.25">
      <c r="A96" s="27"/>
      <c r="B96" s="30"/>
      <c r="C96" s="30"/>
      <c r="D96" s="30"/>
      <c r="E96" s="30"/>
      <c r="F96" s="30"/>
      <c r="G96" s="28"/>
    </row>
    <row r="97" spans="1:7" x14ac:dyDescent="0.25">
      <c r="A97" s="27"/>
      <c r="B97" s="30"/>
      <c r="C97" s="30"/>
      <c r="D97" s="30"/>
      <c r="E97" s="30"/>
      <c r="F97" s="30"/>
      <c r="G97" s="28"/>
    </row>
    <row r="98" spans="1:7" x14ac:dyDescent="0.25">
      <c r="A98" s="27"/>
      <c r="B98" s="30"/>
      <c r="C98" s="30"/>
      <c r="D98" s="30"/>
      <c r="E98" s="30"/>
      <c r="F98" s="30"/>
      <c r="G98" s="28"/>
    </row>
    <row r="99" spans="1:7" x14ac:dyDescent="0.25">
      <c r="A99" s="42"/>
      <c r="B99" s="43"/>
      <c r="C99" s="43"/>
      <c r="D99" s="43"/>
      <c r="E99" s="43"/>
      <c r="F99" s="43"/>
      <c r="G99" s="82" t="s">
        <v>5</v>
      </c>
    </row>
  </sheetData>
  <sheetProtection selectLockedCells="1"/>
  <mergeCells count="52">
    <mergeCell ref="A89:D89"/>
    <mergeCell ref="A90:D90"/>
    <mergeCell ref="A91:F91"/>
    <mergeCell ref="I75:M76"/>
    <mergeCell ref="A83:D83"/>
    <mergeCell ref="A84:D84"/>
    <mergeCell ref="A85:D85"/>
    <mergeCell ref="A86:D86"/>
    <mergeCell ref="A87:D87"/>
    <mergeCell ref="A88:D88"/>
    <mergeCell ref="A77:D77"/>
    <mergeCell ref="A78:D78"/>
    <mergeCell ref="A79:D79"/>
    <mergeCell ref="A80:D80"/>
    <mergeCell ref="A81:D81"/>
    <mergeCell ref="A82:D82"/>
    <mergeCell ref="A68:D68"/>
    <mergeCell ref="A69:D69"/>
    <mergeCell ref="A70:F70"/>
    <mergeCell ref="A72:G73"/>
    <mergeCell ref="A74:D76"/>
    <mergeCell ref="F74:F75"/>
    <mergeCell ref="G74:G75"/>
    <mergeCell ref="E74:E75"/>
    <mergeCell ref="A67:D67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F53:F54"/>
    <mergeCell ref="G53:G54"/>
    <mergeCell ref="A53:D55"/>
    <mergeCell ref="E53:E55"/>
    <mergeCell ref="F55:G55"/>
    <mergeCell ref="F10:G10"/>
    <mergeCell ref="A9:B10"/>
    <mergeCell ref="E9:E10"/>
    <mergeCell ref="A48:F48"/>
    <mergeCell ref="A51:G52"/>
    <mergeCell ref="A3:G3"/>
    <mergeCell ref="A4:G4"/>
    <mergeCell ref="A8:G8"/>
    <mergeCell ref="C9:D9"/>
    <mergeCell ref="A6:B6"/>
    <mergeCell ref="C6:G6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190500</xdr:colOff>
                    <xdr:row>9</xdr:row>
                    <xdr:rowOff>171450</xdr:rowOff>
                  </from>
                  <to>
                    <xdr:col>2</xdr:col>
                    <xdr:colOff>495300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</xdr:col>
                    <xdr:colOff>180975</xdr:colOff>
                    <xdr:row>9</xdr:row>
                    <xdr:rowOff>171450</xdr:rowOff>
                  </from>
                  <to>
                    <xdr:col>3</xdr:col>
                    <xdr:colOff>485775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190500</xdr:colOff>
                    <xdr:row>10</xdr:row>
                    <xdr:rowOff>171450</xdr:rowOff>
                  </from>
                  <to>
                    <xdr:col>2</xdr:col>
                    <xdr:colOff>495300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3</xdr:col>
                    <xdr:colOff>180975</xdr:colOff>
                    <xdr:row>10</xdr:row>
                    <xdr:rowOff>171450</xdr:rowOff>
                  </from>
                  <to>
                    <xdr:col>3</xdr:col>
                    <xdr:colOff>485775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190500</xdr:colOff>
                    <xdr:row>11</xdr:row>
                    <xdr:rowOff>171450</xdr:rowOff>
                  </from>
                  <to>
                    <xdr:col>2</xdr:col>
                    <xdr:colOff>495300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171450</xdr:rowOff>
                  </from>
                  <to>
                    <xdr:col>3</xdr:col>
                    <xdr:colOff>485775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190500</xdr:colOff>
                    <xdr:row>12</xdr:row>
                    <xdr:rowOff>171450</xdr:rowOff>
                  </from>
                  <to>
                    <xdr:col>2</xdr:col>
                    <xdr:colOff>495300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3</xdr:col>
                    <xdr:colOff>180975</xdr:colOff>
                    <xdr:row>12</xdr:row>
                    <xdr:rowOff>171450</xdr:rowOff>
                  </from>
                  <to>
                    <xdr:col>3</xdr:col>
                    <xdr:colOff>485775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2</xdr:col>
                    <xdr:colOff>190500</xdr:colOff>
                    <xdr:row>13</xdr:row>
                    <xdr:rowOff>171450</xdr:rowOff>
                  </from>
                  <to>
                    <xdr:col>2</xdr:col>
                    <xdr:colOff>495300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3</xdr:col>
                    <xdr:colOff>180975</xdr:colOff>
                    <xdr:row>13</xdr:row>
                    <xdr:rowOff>171450</xdr:rowOff>
                  </from>
                  <to>
                    <xdr:col>3</xdr:col>
                    <xdr:colOff>485775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</xdr:col>
                    <xdr:colOff>190500</xdr:colOff>
                    <xdr:row>14</xdr:row>
                    <xdr:rowOff>171450</xdr:rowOff>
                  </from>
                  <to>
                    <xdr:col>2</xdr:col>
                    <xdr:colOff>495300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3</xdr:col>
                    <xdr:colOff>180975</xdr:colOff>
                    <xdr:row>14</xdr:row>
                    <xdr:rowOff>171450</xdr:rowOff>
                  </from>
                  <to>
                    <xdr:col>3</xdr:col>
                    <xdr:colOff>485775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2</xdr:col>
                    <xdr:colOff>190500</xdr:colOff>
                    <xdr:row>15</xdr:row>
                    <xdr:rowOff>171450</xdr:rowOff>
                  </from>
                  <to>
                    <xdr:col>2</xdr:col>
                    <xdr:colOff>495300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3</xdr:col>
                    <xdr:colOff>180975</xdr:colOff>
                    <xdr:row>15</xdr:row>
                    <xdr:rowOff>171450</xdr:rowOff>
                  </from>
                  <to>
                    <xdr:col>3</xdr:col>
                    <xdr:colOff>485775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2</xdr:col>
                    <xdr:colOff>190500</xdr:colOff>
                    <xdr:row>16</xdr:row>
                    <xdr:rowOff>171450</xdr:rowOff>
                  </from>
                  <to>
                    <xdr:col>2</xdr:col>
                    <xdr:colOff>495300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171450</xdr:rowOff>
                  </from>
                  <to>
                    <xdr:col>3</xdr:col>
                    <xdr:colOff>485775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2</xdr:col>
                    <xdr:colOff>190500</xdr:colOff>
                    <xdr:row>17</xdr:row>
                    <xdr:rowOff>171450</xdr:rowOff>
                  </from>
                  <to>
                    <xdr:col>2</xdr:col>
                    <xdr:colOff>495300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Check Box 21">
              <controlPr defaultSize="0" autoFill="0" autoLine="0" autoPict="0">
                <anchor moveWithCells="1">
                  <from>
                    <xdr:col>3</xdr:col>
                    <xdr:colOff>180975</xdr:colOff>
                    <xdr:row>17</xdr:row>
                    <xdr:rowOff>171450</xdr:rowOff>
                  </from>
                  <to>
                    <xdr:col>3</xdr:col>
                    <xdr:colOff>485775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Check Box 22">
              <controlPr defaultSize="0" autoFill="0" autoLine="0" autoPict="0">
                <anchor moveWithCells="1">
                  <from>
                    <xdr:col>2</xdr:col>
                    <xdr:colOff>190500</xdr:colOff>
                    <xdr:row>18</xdr:row>
                    <xdr:rowOff>171450</xdr:rowOff>
                  </from>
                  <to>
                    <xdr:col>2</xdr:col>
                    <xdr:colOff>495300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Check Box 23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171450</xdr:rowOff>
                  </from>
                  <to>
                    <xdr:col>3</xdr:col>
                    <xdr:colOff>485775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Check Box 24">
              <controlPr defaultSize="0" autoFill="0" autoLine="0" autoPict="0">
                <anchor moveWithCells="1">
                  <from>
                    <xdr:col>2</xdr:col>
                    <xdr:colOff>190500</xdr:colOff>
                    <xdr:row>19</xdr:row>
                    <xdr:rowOff>171450</xdr:rowOff>
                  </from>
                  <to>
                    <xdr:col>2</xdr:col>
                    <xdr:colOff>495300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>
                <anchor moveWithCells="1">
                  <from>
                    <xdr:col>3</xdr:col>
                    <xdr:colOff>180975</xdr:colOff>
                    <xdr:row>19</xdr:row>
                    <xdr:rowOff>171450</xdr:rowOff>
                  </from>
                  <to>
                    <xdr:col>3</xdr:col>
                    <xdr:colOff>485775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Check Box 26">
              <controlPr defaultSize="0" autoFill="0" autoLine="0" autoPict="0">
                <anchor moveWithCells="1">
                  <from>
                    <xdr:col>2</xdr:col>
                    <xdr:colOff>190500</xdr:colOff>
                    <xdr:row>20</xdr:row>
                    <xdr:rowOff>171450</xdr:rowOff>
                  </from>
                  <to>
                    <xdr:col>2</xdr:col>
                    <xdr:colOff>495300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7" name="Check Box 27">
              <controlPr defaultSize="0" autoFill="0" autoLine="0" autoPict="0">
                <anchor moveWithCells="1">
                  <from>
                    <xdr:col>3</xdr:col>
                    <xdr:colOff>180975</xdr:colOff>
                    <xdr:row>20</xdr:row>
                    <xdr:rowOff>171450</xdr:rowOff>
                  </from>
                  <to>
                    <xdr:col>3</xdr:col>
                    <xdr:colOff>485775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8" name="Check Box 28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495300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9" name="Check Box 29">
              <controlPr defaultSize="0" autoFill="0" autoLine="0" autoPict="0">
                <anchor moveWithCells="1">
                  <from>
                    <xdr:col>3</xdr:col>
                    <xdr:colOff>180975</xdr:colOff>
                    <xdr:row>21</xdr:row>
                    <xdr:rowOff>171450</xdr:rowOff>
                  </from>
                  <to>
                    <xdr:col>3</xdr:col>
                    <xdr:colOff>485775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0" name="Check Box 30">
              <controlPr defaultSize="0" autoFill="0" autoLine="0" autoPict="0">
                <anchor moveWithCells="1">
                  <from>
                    <xdr:col>2</xdr:col>
                    <xdr:colOff>190500</xdr:colOff>
                    <xdr:row>22</xdr:row>
                    <xdr:rowOff>171450</xdr:rowOff>
                  </from>
                  <to>
                    <xdr:col>2</xdr:col>
                    <xdr:colOff>495300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1" name="Check Box 31">
              <controlPr defaultSize="0" autoFill="0" autoLine="0" autoPict="0">
                <anchor moveWithCells="1">
                  <from>
                    <xdr:col>3</xdr:col>
                    <xdr:colOff>180975</xdr:colOff>
                    <xdr:row>22</xdr:row>
                    <xdr:rowOff>171450</xdr:rowOff>
                  </from>
                  <to>
                    <xdr:col>3</xdr:col>
                    <xdr:colOff>485775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2" name="Check Box 32">
              <controlPr defaultSize="0" autoFill="0" autoLine="0" autoPict="0">
                <anchor moveWithCells="1">
                  <from>
                    <xdr:col>2</xdr:col>
                    <xdr:colOff>190500</xdr:colOff>
                    <xdr:row>23</xdr:row>
                    <xdr:rowOff>171450</xdr:rowOff>
                  </from>
                  <to>
                    <xdr:col>2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3" name="Check Box 33">
              <controlPr defaultSize="0" autoFill="0" autoLine="0" autoPict="0">
                <anchor moveWithCells="1">
                  <from>
                    <xdr:col>3</xdr:col>
                    <xdr:colOff>180975</xdr:colOff>
                    <xdr:row>23</xdr:row>
                    <xdr:rowOff>171450</xdr:rowOff>
                  </from>
                  <to>
                    <xdr:col>3</xdr:col>
                    <xdr:colOff>485775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4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24</xdr:row>
                    <xdr:rowOff>171450</xdr:rowOff>
                  </from>
                  <to>
                    <xdr:col>2</xdr:col>
                    <xdr:colOff>495300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5" name="Check Box 35">
              <controlPr defaultSize="0" autoFill="0" autoLine="0" autoPict="0">
                <anchor moveWithCells="1">
                  <from>
                    <xdr:col>3</xdr:col>
                    <xdr:colOff>180975</xdr:colOff>
                    <xdr:row>24</xdr:row>
                    <xdr:rowOff>171450</xdr:rowOff>
                  </from>
                  <to>
                    <xdr:col>3</xdr:col>
                    <xdr:colOff>485775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6" name="Check Box 36">
              <controlPr defaultSize="0" autoFill="0" autoLine="0" autoPict="0">
                <anchor moveWithCells="1">
                  <from>
                    <xdr:col>2</xdr:col>
                    <xdr:colOff>190500</xdr:colOff>
                    <xdr:row>25</xdr:row>
                    <xdr:rowOff>171450</xdr:rowOff>
                  </from>
                  <to>
                    <xdr:col>2</xdr:col>
                    <xdr:colOff>495300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7" name="Check Box 37">
              <controlPr defaultSize="0" autoFill="0" autoLine="0" autoPict="0">
                <anchor moveWithCells="1">
                  <from>
                    <xdr:col>3</xdr:col>
                    <xdr:colOff>180975</xdr:colOff>
                    <xdr:row>25</xdr:row>
                    <xdr:rowOff>171450</xdr:rowOff>
                  </from>
                  <to>
                    <xdr:col>3</xdr:col>
                    <xdr:colOff>485775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8" name="Check Box 38">
              <controlPr defaultSize="0" autoFill="0" autoLine="0" autoPict="0">
                <anchor moveWithCells="1">
                  <from>
                    <xdr:col>2</xdr:col>
                    <xdr:colOff>190500</xdr:colOff>
                    <xdr:row>26</xdr:row>
                    <xdr:rowOff>171450</xdr:rowOff>
                  </from>
                  <to>
                    <xdr:col>2</xdr:col>
                    <xdr:colOff>495300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9" name="Check Box 39">
              <controlPr defaultSize="0" autoFill="0" autoLine="0" autoPict="0">
                <anchor moveWithCells="1">
                  <from>
                    <xdr:col>3</xdr:col>
                    <xdr:colOff>180975</xdr:colOff>
                    <xdr:row>26</xdr:row>
                    <xdr:rowOff>171450</xdr:rowOff>
                  </from>
                  <to>
                    <xdr:col>3</xdr:col>
                    <xdr:colOff>485775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0" name="Check Box 40">
              <controlPr defaultSize="0" autoFill="0" autoLine="0" autoPict="0">
                <anchor moveWithCells="1">
                  <from>
                    <xdr:col>2</xdr:col>
                    <xdr:colOff>190500</xdr:colOff>
                    <xdr:row>27</xdr:row>
                    <xdr:rowOff>171450</xdr:rowOff>
                  </from>
                  <to>
                    <xdr:col>2</xdr:col>
                    <xdr:colOff>495300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1" name="Check Box 41">
              <controlPr defaultSize="0" autoFill="0" autoLine="0" autoPict="0">
                <anchor moveWithCells="1">
                  <from>
                    <xdr:col>3</xdr:col>
                    <xdr:colOff>180975</xdr:colOff>
                    <xdr:row>27</xdr:row>
                    <xdr:rowOff>171450</xdr:rowOff>
                  </from>
                  <to>
                    <xdr:col>3</xdr:col>
                    <xdr:colOff>485775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2" name="Check Box 42">
              <controlPr defaultSize="0" autoFill="0" autoLine="0" autoPict="0">
                <anchor moveWithCells="1">
                  <from>
                    <xdr:col>2</xdr:col>
                    <xdr:colOff>190500</xdr:colOff>
                    <xdr:row>28</xdr:row>
                    <xdr:rowOff>171450</xdr:rowOff>
                  </from>
                  <to>
                    <xdr:col>2</xdr:col>
                    <xdr:colOff>495300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3" name="Check Box 43">
              <controlPr defaultSize="0" autoFill="0" autoLine="0" autoPict="0">
                <anchor moveWithCells="1">
                  <from>
                    <xdr:col>3</xdr:col>
                    <xdr:colOff>180975</xdr:colOff>
                    <xdr:row>28</xdr:row>
                    <xdr:rowOff>171450</xdr:rowOff>
                  </from>
                  <to>
                    <xdr:col>3</xdr:col>
                    <xdr:colOff>485775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4" name="Check Box 44">
              <controlPr defaultSize="0" autoFill="0" autoLine="0" autoPict="0">
                <anchor moveWithCells="1">
                  <from>
                    <xdr:col>2</xdr:col>
                    <xdr:colOff>190500</xdr:colOff>
                    <xdr:row>29</xdr:row>
                    <xdr:rowOff>171450</xdr:rowOff>
                  </from>
                  <to>
                    <xdr:col>2</xdr:col>
                    <xdr:colOff>495300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5" name="Check Box 45">
              <controlPr defaultSize="0" autoFill="0" autoLine="0" autoPict="0">
                <anchor moveWithCells="1">
                  <from>
                    <xdr:col>3</xdr:col>
                    <xdr:colOff>180975</xdr:colOff>
                    <xdr:row>29</xdr:row>
                    <xdr:rowOff>171450</xdr:rowOff>
                  </from>
                  <to>
                    <xdr:col>3</xdr:col>
                    <xdr:colOff>485775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6" name="Check Box 46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171450</xdr:rowOff>
                  </from>
                  <to>
                    <xdr:col>2</xdr:col>
                    <xdr:colOff>495300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7" name="Check Box 47">
              <controlPr defaultSize="0" autoFill="0" autoLine="0" autoPict="0">
                <anchor moveWithCells="1">
                  <from>
                    <xdr:col>3</xdr:col>
                    <xdr:colOff>180975</xdr:colOff>
                    <xdr:row>30</xdr:row>
                    <xdr:rowOff>171450</xdr:rowOff>
                  </from>
                  <to>
                    <xdr:col>3</xdr:col>
                    <xdr:colOff>485775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8" name="Check Box 48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171450</xdr:rowOff>
                  </from>
                  <to>
                    <xdr:col>2</xdr:col>
                    <xdr:colOff>495300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9" name="Check Box 49">
              <controlPr defaultSize="0" autoFill="0" autoLine="0" autoPict="0">
                <anchor moveWithCells="1">
                  <from>
                    <xdr:col>3</xdr:col>
                    <xdr:colOff>180975</xdr:colOff>
                    <xdr:row>31</xdr:row>
                    <xdr:rowOff>171450</xdr:rowOff>
                  </from>
                  <to>
                    <xdr:col>3</xdr:col>
                    <xdr:colOff>485775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0" name="Check Box 50">
              <controlPr defaultSize="0" autoFill="0" autoLine="0" autoPict="0">
                <anchor moveWithCells="1">
                  <from>
                    <xdr:col>2</xdr:col>
                    <xdr:colOff>190500</xdr:colOff>
                    <xdr:row>32</xdr:row>
                    <xdr:rowOff>171450</xdr:rowOff>
                  </from>
                  <to>
                    <xdr:col>2</xdr:col>
                    <xdr:colOff>495300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1" name="Check Box 51">
              <controlPr defaultSize="0" autoFill="0" autoLine="0" autoPict="0">
                <anchor moveWithCells="1">
                  <from>
                    <xdr:col>3</xdr:col>
                    <xdr:colOff>180975</xdr:colOff>
                    <xdr:row>32</xdr:row>
                    <xdr:rowOff>171450</xdr:rowOff>
                  </from>
                  <to>
                    <xdr:col>3</xdr:col>
                    <xdr:colOff>485775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2" name="Check Box 52">
              <controlPr defaultSize="0" autoFill="0" autoLine="0" autoPict="0">
                <anchor moveWithCells="1">
                  <from>
                    <xdr:col>2</xdr:col>
                    <xdr:colOff>190500</xdr:colOff>
                    <xdr:row>33</xdr:row>
                    <xdr:rowOff>171450</xdr:rowOff>
                  </from>
                  <to>
                    <xdr:col>2</xdr:col>
                    <xdr:colOff>495300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3" name="Check Box 53">
              <controlPr defaultSize="0" autoFill="0" autoLine="0" autoPict="0">
                <anchor moveWithCells="1">
                  <from>
                    <xdr:col>3</xdr:col>
                    <xdr:colOff>180975</xdr:colOff>
                    <xdr:row>33</xdr:row>
                    <xdr:rowOff>171450</xdr:rowOff>
                  </from>
                  <to>
                    <xdr:col>3</xdr:col>
                    <xdr:colOff>485775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4" name="Check Box 54">
              <controlPr defaultSize="0" autoFill="0" autoLine="0" autoPict="0">
                <anchor moveWithCells="1">
                  <from>
                    <xdr:col>2</xdr:col>
                    <xdr:colOff>190500</xdr:colOff>
                    <xdr:row>34</xdr:row>
                    <xdr:rowOff>171450</xdr:rowOff>
                  </from>
                  <to>
                    <xdr:col>2</xdr:col>
                    <xdr:colOff>495300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5" name="Check Box 55">
              <controlPr defaultSize="0" autoFill="0" autoLine="0" autoPict="0">
                <anchor moveWithCells="1">
                  <from>
                    <xdr:col>3</xdr:col>
                    <xdr:colOff>180975</xdr:colOff>
                    <xdr:row>34</xdr:row>
                    <xdr:rowOff>171450</xdr:rowOff>
                  </from>
                  <to>
                    <xdr:col>3</xdr:col>
                    <xdr:colOff>485775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6" name="Check Box 56">
              <controlPr defaultSize="0" autoFill="0" autoLine="0" autoPict="0">
                <anchor moveWithCells="1">
                  <from>
                    <xdr:col>2</xdr:col>
                    <xdr:colOff>190500</xdr:colOff>
                    <xdr:row>35</xdr:row>
                    <xdr:rowOff>171450</xdr:rowOff>
                  </from>
                  <to>
                    <xdr:col>2</xdr:col>
                    <xdr:colOff>495300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7" name="Check Box 57">
              <controlPr defaultSize="0" autoFill="0" autoLine="0" autoPict="0">
                <anchor moveWithCells="1">
                  <from>
                    <xdr:col>3</xdr:col>
                    <xdr:colOff>180975</xdr:colOff>
                    <xdr:row>35</xdr:row>
                    <xdr:rowOff>171450</xdr:rowOff>
                  </from>
                  <to>
                    <xdr:col>3</xdr:col>
                    <xdr:colOff>485775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8" name="Check Box 60">
              <controlPr defaultSize="0" autoFill="0" autoLine="0" autoPict="0">
                <anchor moveWithCells="1">
                  <from>
                    <xdr:col>2</xdr:col>
                    <xdr:colOff>190500</xdr:colOff>
                    <xdr:row>36</xdr:row>
                    <xdr:rowOff>171450</xdr:rowOff>
                  </from>
                  <to>
                    <xdr:col>2</xdr:col>
                    <xdr:colOff>495300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9" name="Check Box 61">
              <controlPr defaultSize="0" autoFill="0" autoLine="0" autoPict="0">
                <anchor moveWithCells="1">
                  <from>
                    <xdr:col>3</xdr:col>
                    <xdr:colOff>180975</xdr:colOff>
                    <xdr:row>36</xdr:row>
                    <xdr:rowOff>171450</xdr:rowOff>
                  </from>
                  <to>
                    <xdr:col>3</xdr:col>
                    <xdr:colOff>485775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0" name="Check Box 62">
              <controlPr defaultSize="0" autoFill="0" autoLine="0" autoPict="0">
                <anchor moveWithCells="1">
                  <from>
                    <xdr:col>2</xdr:col>
                    <xdr:colOff>190500</xdr:colOff>
                    <xdr:row>37</xdr:row>
                    <xdr:rowOff>171450</xdr:rowOff>
                  </from>
                  <to>
                    <xdr:col>2</xdr:col>
                    <xdr:colOff>495300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1" name="Check Box 63">
              <controlPr defaultSize="0" autoFill="0" autoLine="0" autoPict="0">
                <anchor moveWithCells="1">
                  <from>
                    <xdr:col>3</xdr:col>
                    <xdr:colOff>180975</xdr:colOff>
                    <xdr:row>37</xdr:row>
                    <xdr:rowOff>171450</xdr:rowOff>
                  </from>
                  <to>
                    <xdr:col>3</xdr:col>
                    <xdr:colOff>485775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2" name="Check Box 64">
              <controlPr defaultSize="0" autoFill="0" autoLine="0" autoPict="0">
                <anchor moveWithCells="1">
                  <from>
                    <xdr:col>2</xdr:col>
                    <xdr:colOff>190500</xdr:colOff>
                    <xdr:row>38</xdr:row>
                    <xdr:rowOff>171450</xdr:rowOff>
                  </from>
                  <to>
                    <xdr:col>2</xdr:col>
                    <xdr:colOff>495300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3" name="Check Box 65">
              <controlPr defaultSize="0" autoFill="0" autoLine="0" autoPict="0">
                <anchor moveWithCells="1">
                  <from>
                    <xdr:col>3</xdr:col>
                    <xdr:colOff>180975</xdr:colOff>
                    <xdr:row>38</xdr:row>
                    <xdr:rowOff>171450</xdr:rowOff>
                  </from>
                  <to>
                    <xdr:col>3</xdr:col>
                    <xdr:colOff>485775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4" name="Check Box 66">
              <controlPr defaultSize="0" autoFill="0" autoLine="0" autoPict="0">
                <anchor moveWithCells="1">
                  <from>
                    <xdr:col>2</xdr:col>
                    <xdr:colOff>190500</xdr:colOff>
                    <xdr:row>39</xdr:row>
                    <xdr:rowOff>171450</xdr:rowOff>
                  </from>
                  <to>
                    <xdr:col>2</xdr:col>
                    <xdr:colOff>495300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5" name="Check Box 67">
              <controlPr defaultSize="0" autoFill="0" autoLine="0" autoPict="0">
                <anchor moveWithCells="1">
                  <from>
                    <xdr:col>3</xdr:col>
                    <xdr:colOff>180975</xdr:colOff>
                    <xdr:row>39</xdr:row>
                    <xdr:rowOff>171450</xdr:rowOff>
                  </from>
                  <to>
                    <xdr:col>3</xdr:col>
                    <xdr:colOff>485775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6" name="Check Box 68">
              <controlPr defaultSize="0" autoFill="0" autoLine="0" autoPict="0">
                <anchor moveWithCells="1">
                  <from>
                    <xdr:col>2</xdr:col>
                    <xdr:colOff>190500</xdr:colOff>
                    <xdr:row>40</xdr:row>
                    <xdr:rowOff>171450</xdr:rowOff>
                  </from>
                  <to>
                    <xdr:col>2</xdr:col>
                    <xdr:colOff>495300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7" name="Check Box 69">
              <controlPr defaultSize="0" autoFill="0" autoLine="0" autoPict="0">
                <anchor moveWithCells="1">
                  <from>
                    <xdr:col>3</xdr:col>
                    <xdr:colOff>180975</xdr:colOff>
                    <xdr:row>40</xdr:row>
                    <xdr:rowOff>171450</xdr:rowOff>
                  </from>
                  <to>
                    <xdr:col>3</xdr:col>
                    <xdr:colOff>485775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8" name="Check Box 70">
              <controlPr defaultSize="0" autoFill="0" autoLine="0" autoPict="0">
                <anchor moveWithCells="1">
                  <from>
                    <xdr:col>2</xdr:col>
                    <xdr:colOff>190500</xdr:colOff>
                    <xdr:row>41</xdr:row>
                    <xdr:rowOff>171450</xdr:rowOff>
                  </from>
                  <to>
                    <xdr:col>2</xdr:col>
                    <xdr:colOff>495300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9" name="Check Box 71">
              <controlPr defaultSize="0" autoFill="0" autoLine="0" autoPict="0">
                <anchor moveWithCells="1">
                  <from>
                    <xdr:col>3</xdr:col>
                    <xdr:colOff>180975</xdr:colOff>
                    <xdr:row>41</xdr:row>
                    <xdr:rowOff>171450</xdr:rowOff>
                  </from>
                  <to>
                    <xdr:col>3</xdr:col>
                    <xdr:colOff>485775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0" name="Check Box 72">
              <controlPr defaultSize="0" autoFill="0" autoLine="0" autoPict="0">
                <anchor moveWithCells="1">
                  <from>
                    <xdr:col>2</xdr:col>
                    <xdr:colOff>190500</xdr:colOff>
                    <xdr:row>42</xdr:row>
                    <xdr:rowOff>171450</xdr:rowOff>
                  </from>
                  <to>
                    <xdr:col>2</xdr:col>
                    <xdr:colOff>495300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1" name="Check Box 73">
              <controlPr defaultSize="0" autoFill="0" autoLine="0" autoPict="0">
                <anchor moveWithCells="1">
                  <from>
                    <xdr:col>3</xdr:col>
                    <xdr:colOff>180975</xdr:colOff>
                    <xdr:row>42</xdr:row>
                    <xdr:rowOff>171450</xdr:rowOff>
                  </from>
                  <to>
                    <xdr:col>3</xdr:col>
                    <xdr:colOff>485775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2" name="Check Box 74">
              <controlPr defaultSize="0" autoFill="0" autoLine="0" autoPict="0">
                <anchor moveWithCells="1">
                  <from>
                    <xdr:col>2</xdr:col>
                    <xdr:colOff>190500</xdr:colOff>
                    <xdr:row>43</xdr:row>
                    <xdr:rowOff>171450</xdr:rowOff>
                  </from>
                  <to>
                    <xdr:col>2</xdr:col>
                    <xdr:colOff>495300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3" name="Check Box 75">
              <controlPr defaultSize="0" autoFill="0" autoLine="0" autoPict="0">
                <anchor moveWithCells="1">
                  <from>
                    <xdr:col>3</xdr:col>
                    <xdr:colOff>180975</xdr:colOff>
                    <xdr:row>43</xdr:row>
                    <xdr:rowOff>171450</xdr:rowOff>
                  </from>
                  <to>
                    <xdr:col>3</xdr:col>
                    <xdr:colOff>485775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4" name="Check Box 78">
              <controlPr defaultSize="0" autoFill="0" autoLine="0" autoPict="0">
                <anchor moveWithCells="1">
                  <from>
                    <xdr:col>2</xdr:col>
                    <xdr:colOff>190500</xdr:colOff>
                    <xdr:row>44</xdr:row>
                    <xdr:rowOff>171450</xdr:rowOff>
                  </from>
                  <to>
                    <xdr:col>2</xdr:col>
                    <xdr:colOff>495300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5" name="Check Box 79">
              <controlPr defaultSize="0" autoFill="0" autoLine="0" autoPict="0">
                <anchor moveWithCells="1">
                  <from>
                    <xdr:col>3</xdr:col>
                    <xdr:colOff>180975</xdr:colOff>
                    <xdr:row>44</xdr:row>
                    <xdr:rowOff>171450</xdr:rowOff>
                  </from>
                  <to>
                    <xdr:col>3</xdr:col>
                    <xdr:colOff>485775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6" name="Check Box 82">
              <controlPr defaultSize="0" autoFill="0" autoLine="0" autoPict="0">
                <anchor moveWithCells="1">
                  <from>
                    <xdr:col>2</xdr:col>
                    <xdr:colOff>190500</xdr:colOff>
                    <xdr:row>45</xdr:row>
                    <xdr:rowOff>171450</xdr:rowOff>
                  </from>
                  <to>
                    <xdr:col>2</xdr:col>
                    <xdr:colOff>495300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7" name="Check Box 83">
              <controlPr defaultSize="0" autoFill="0" autoLine="0" autoPict="0">
                <anchor moveWithCells="1">
                  <from>
                    <xdr:col>3</xdr:col>
                    <xdr:colOff>180975</xdr:colOff>
                    <xdr:row>45</xdr:row>
                    <xdr:rowOff>171450</xdr:rowOff>
                  </from>
                  <to>
                    <xdr:col>3</xdr:col>
                    <xdr:colOff>485775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Finanzierungsplan</vt:lpstr>
      <vt:lpstr>Kalk_Person1</vt:lpstr>
      <vt:lpstr>Kalk_Person2</vt:lpstr>
      <vt:lpstr>Kalk_Person3</vt:lpstr>
      <vt:lpstr>Kalk_Person4</vt:lpstr>
      <vt:lpstr>Kalk_Person5</vt:lpstr>
      <vt:lpstr>Personalausgaben</vt:lpstr>
      <vt:lpstr>Sach- u. Verwaltungsausgaben</vt:lpstr>
      <vt:lpstr>Sach-u. Verwaltungsausgaben</vt:lpstr>
      <vt:lpstr>Kalk_Verw-person1</vt:lpstr>
      <vt:lpstr>Kalk_Verw-person2</vt:lpstr>
      <vt:lpstr>indirekte Ausgaben</vt:lpstr>
      <vt:lpstr>Finanzierungsplan!Druckbereich</vt:lpstr>
      <vt:lpstr>'indirekte Ausgaben'!Druckbereich</vt:lpstr>
      <vt:lpstr>Kalk_Person1!Druckbereich</vt:lpstr>
      <vt:lpstr>Kalk_Person2!Druckbereich</vt:lpstr>
      <vt:lpstr>Kalk_Person3!Druckbereich</vt:lpstr>
      <vt:lpstr>Kalk_Person4!Druckbereich</vt:lpstr>
      <vt:lpstr>Kalk_Person5!Druckbereich</vt:lpstr>
      <vt:lpstr>'Kalk_Verw-person1'!Druckbereich</vt:lpstr>
      <vt:lpstr>'Kalk_Verw-person2'!Druckbereich</vt:lpstr>
      <vt:lpstr>Personalausgaben!Druckbereich</vt:lpstr>
      <vt:lpstr>'Sach- u. Verwaltungsausgaben'!Druckbereich</vt:lpstr>
      <vt:lpstr>'Sach-u. Verwaltungsausgaben'!Druckbereich</vt:lpstr>
    </vt:vector>
  </TitlesOfParts>
  <Company>LVwA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Herrmann, Udo</dc:creator>
  <cp:lastModifiedBy>Plate Conny</cp:lastModifiedBy>
  <cp:lastPrinted>2025-07-03T06:24:03Z</cp:lastPrinted>
  <dcterms:created xsi:type="dcterms:W3CDTF">2016-01-20T13:08:03Z</dcterms:created>
  <dcterms:modified xsi:type="dcterms:W3CDTF">2025-07-03T11:52:49Z</dcterms:modified>
</cp:coreProperties>
</file>